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wendy-mu\AppData\Local\OneDrive - City of Mandurah\Draft Documents\Emergency Management\"/>
    </mc:Choice>
  </mc:AlternateContent>
  <bookViews>
    <workbookView xWindow="0" yWindow="60" windowWidth="20490" windowHeight="8550" tabRatio="917"/>
  </bookViews>
  <sheets>
    <sheet name="EVENT Risk Register Template" sheetId="3" r:id="rId1"/>
    <sheet name="City of Swan Risk Tables" sheetId="4" state="hidden" r:id="rId2"/>
    <sheet name="Risk Process" sheetId="2" r:id="rId3"/>
    <sheet name="Hierarchy of Controls" sheetId="6" state="hidden" r:id="rId4"/>
    <sheet name="Lists" sheetId="9" r:id="rId5"/>
  </sheets>
  <definedNames>
    <definedName name="_xlnm._FilterDatabase" localSheetId="0" hidden="1">'EVENT Risk Register Template'!$A$9:$CW$83</definedName>
    <definedName name="_xlnm.Print_Area" localSheetId="1">'City of Swan Risk Tables'!$A$2:$L$67</definedName>
    <definedName name="_xlnm.Print_Area" localSheetId="0">'EVENT Risk Register Template'!$B$1:$P$83</definedName>
    <definedName name="_xlnm.Print_Area" localSheetId="3">'Hierarchy of Controls'!#REF!</definedName>
    <definedName name="_xlnm.Print_Titles" localSheetId="0">'EVENT Risk Register Template'!$1:$9</definedName>
    <definedName name="Z_0C1CD7A6_D7E9_455D_9389_8D63F9F84126_.wvu.Cols" localSheetId="0" hidden="1">'EVENT Risk Register Template'!$A:$A</definedName>
    <definedName name="Z_0C1CD7A6_D7E9_455D_9389_8D63F9F84126_.wvu.FilterData" localSheetId="0" hidden="1">'EVENT Risk Register Template'!$B$1:$P$1</definedName>
    <definedName name="Z_0C1CD7A6_D7E9_455D_9389_8D63F9F84126_.wvu.PrintArea" localSheetId="1" hidden="1">'City of Swan Risk Tables'!$A$2:$L$67</definedName>
    <definedName name="Z_0C1CD7A6_D7E9_455D_9389_8D63F9F84126_.wvu.PrintArea" localSheetId="0" hidden="1">'EVENT Risk Register Template'!$A$1:$L$54</definedName>
    <definedName name="Z_0C1CD7A6_D7E9_455D_9389_8D63F9F84126_.wvu.PrintArea" localSheetId="3" hidden="1">'Hierarchy of Controls'!#REF!</definedName>
    <definedName name="Z_0C1CD7A6_D7E9_455D_9389_8D63F9F84126_.wvu.PrintTitles" localSheetId="0" hidden="1">'EVENT Risk Register Template'!$1:$9</definedName>
    <definedName name="Z_0C1CD7A6_D7E9_455D_9389_8D63F9F84126_.wvu.Rows" localSheetId="0" hidden="1">'EVENT Risk Register Template'!$8:$8</definedName>
    <definedName name="Z_A422BE13_3DFA_4568_980B_A64D3B2DF729_.wvu.Cols" localSheetId="0" hidden="1">'EVENT Risk Register Template'!$A:$A</definedName>
    <definedName name="Z_A422BE13_3DFA_4568_980B_A64D3B2DF729_.wvu.FilterData" localSheetId="0" hidden="1">'EVENT Risk Register Template'!$B$1:$P$1</definedName>
    <definedName name="Z_A422BE13_3DFA_4568_980B_A64D3B2DF729_.wvu.PrintArea" localSheetId="1" hidden="1">'City of Swan Risk Tables'!$A$2:$L$67</definedName>
    <definedName name="Z_A422BE13_3DFA_4568_980B_A64D3B2DF729_.wvu.PrintArea" localSheetId="0" hidden="1">'EVENT Risk Register Template'!$A$1:$L$54</definedName>
    <definedName name="Z_A422BE13_3DFA_4568_980B_A64D3B2DF729_.wvu.PrintArea" localSheetId="3" hidden="1">'Hierarchy of Controls'!#REF!</definedName>
    <definedName name="Z_A422BE13_3DFA_4568_980B_A64D3B2DF729_.wvu.PrintTitles" localSheetId="0" hidden="1">'EVENT Risk Register Template'!$1:$9</definedName>
    <definedName name="Z_A422BE13_3DFA_4568_980B_A64D3B2DF729_.wvu.Rows" localSheetId="0" hidden="1">'EVENT Risk Register Template'!$8:$8</definedName>
    <definedName name="Z_BBD541F4_F284_4B0E_A24B_997185C25112_.wvu.Cols" localSheetId="0" hidden="1">'EVENT Risk Register Template'!$A:$A</definedName>
    <definedName name="Z_BBD541F4_F284_4B0E_A24B_997185C25112_.wvu.FilterData" localSheetId="0" hidden="1">'EVENT Risk Register Template'!$B$1:$P$1</definedName>
    <definedName name="Z_BBD541F4_F284_4B0E_A24B_997185C25112_.wvu.PrintArea" localSheetId="1" hidden="1">'City of Swan Risk Tables'!$A$2:$L$67</definedName>
    <definedName name="Z_BBD541F4_F284_4B0E_A24B_997185C25112_.wvu.PrintArea" localSheetId="0" hidden="1">'EVENT Risk Register Template'!$A$1:$L$54</definedName>
    <definedName name="Z_BBD541F4_F284_4B0E_A24B_997185C25112_.wvu.PrintArea" localSheetId="3" hidden="1">'Hierarchy of Controls'!#REF!</definedName>
    <definedName name="Z_BBD541F4_F284_4B0E_A24B_997185C25112_.wvu.PrintTitles" localSheetId="0" hidden="1">'EVENT Risk Register Template'!$1:$9</definedName>
    <definedName name="Z_BBD541F4_F284_4B0E_A24B_997185C25112_.wvu.Rows" localSheetId="0" hidden="1">'EVENT Risk Register Template'!$8:$8</definedName>
    <definedName name="Z_CACF931C_06F1_4061_859D_78739E336A2B_.wvu.Cols" localSheetId="0" hidden="1">'EVENT Risk Register Template'!$A:$A</definedName>
    <definedName name="Z_CACF931C_06F1_4061_859D_78739E336A2B_.wvu.FilterData" localSheetId="0" hidden="1">'EVENT Risk Register Template'!$B$1:$P$1</definedName>
    <definedName name="Z_CACF931C_06F1_4061_859D_78739E336A2B_.wvu.PrintArea" localSheetId="1" hidden="1">'City of Swan Risk Tables'!$A$2:$L$67</definedName>
    <definedName name="Z_CACF931C_06F1_4061_859D_78739E336A2B_.wvu.PrintArea" localSheetId="0" hidden="1">'EVENT Risk Register Template'!$A$1:$L$54</definedName>
    <definedName name="Z_CACF931C_06F1_4061_859D_78739E336A2B_.wvu.PrintArea" localSheetId="3" hidden="1">'Hierarchy of Controls'!#REF!</definedName>
    <definedName name="Z_CACF931C_06F1_4061_859D_78739E336A2B_.wvu.PrintTitles" localSheetId="0" hidden="1">'EVENT Risk Register Template'!$1:$9</definedName>
    <definedName name="Z_CACF931C_06F1_4061_859D_78739E336A2B_.wvu.Rows" localSheetId="0" hidden="1">'EVENT Risk Register Template'!$8:$8</definedName>
    <definedName name="Z_DF985369_F5C3_4AD1_9455_3AD1FB30427C_.wvu.Cols" localSheetId="0" hidden="1">'EVENT Risk Register Template'!$A:$A</definedName>
    <definedName name="Z_DF985369_F5C3_4AD1_9455_3AD1FB30427C_.wvu.FilterData" localSheetId="0" hidden="1">'EVENT Risk Register Template'!$B$1:$P$1</definedName>
    <definedName name="Z_DF985369_F5C3_4AD1_9455_3AD1FB30427C_.wvu.PrintArea" localSheetId="1" hidden="1">'City of Swan Risk Tables'!$A$2:$L$67</definedName>
    <definedName name="Z_DF985369_F5C3_4AD1_9455_3AD1FB30427C_.wvu.PrintArea" localSheetId="0" hidden="1">'EVENT Risk Register Template'!$A$1:$L$54</definedName>
    <definedName name="Z_DF985369_F5C3_4AD1_9455_3AD1FB30427C_.wvu.PrintArea" localSheetId="3" hidden="1">'Hierarchy of Controls'!#REF!</definedName>
    <definedName name="Z_DF985369_F5C3_4AD1_9455_3AD1FB30427C_.wvu.PrintTitles" localSheetId="0" hidden="1">'EVENT Risk Register Template'!$1:$9</definedName>
    <definedName name="Z_DF985369_F5C3_4AD1_9455_3AD1FB30427C_.wvu.Rows" localSheetId="0" hidden="1">'EVENT Risk Register Template'!$8:$8</definedName>
  </definedNames>
  <calcPr calcId="152511" concurrentCalc="0"/>
  <customWorkbookViews>
    <customWorkbookView name="debra.marks - Personal View" guid="{DF985369-F5C3-4AD1-9455-3AD1FB30427C}" mergeInterval="0" personalView="1" maximized="1" xWindow="1" yWindow="1" windowWidth="1276" windowHeight="579" tabRatio="917" activeSheetId="3"/>
    <customWorkbookView name="Graham Carroll - Personal View" guid="{F767BDE7-A90E-49C8-A3D3-370922958163}" mergeInterval="0" personalView="1" maximized="1" windowWidth="1020" windowHeight="607" activeSheetId="1"/>
    <customWorkbookView name="ahmed.saeed - Personal View" guid="{0C1CD7A6-D7E9-455D-9389-8D63F9F84126}" mergeInterval="0" personalView="1" maximized="1" xWindow="1" yWindow="1" windowWidth="1436" windowHeight="680" tabRatio="917" activeSheetId="3" showComments="commIndAndComment"/>
    <customWorkbookView name="temp.user - Personal View" guid="{A422BE13-3DFA-4568-980B-A64D3B2DF729}" mergeInterval="0" personalView="1" maximized="1" xWindow="1" yWindow="1" windowWidth="1276" windowHeight="670" tabRatio="917" activeSheetId="3"/>
    <customWorkbookView name="jaimie.sheedy - Personal View" guid="{CACF931C-06F1-4061-859D-78739E336A2B}" mergeInterval="0" personalView="1" maximized="1" xWindow="1" yWindow="1" windowWidth="1276" windowHeight="580" tabRatio="917" activeSheetId="3"/>
    <customWorkbookView name="david.hunt - Personal View" guid="{BBD541F4-F284-4B0E-A24B-997185C25112}" mergeInterval="0" personalView="1" maximized="1" xWindow="1" yWindow="1" windowWidth="1276" windowHeight="570" tabRatio="917" activeSheetId="3"/>
  </customWorkbookViews>
</workbook>
</file>

<file path=xl/calcChain.xml><?xml version="1.0" encoding="utf-8"?>
<calcChain xmlns="http://schemas.openxmlformats.org/spreadsheetml/2006/main">
  <c r="O51" i="3" l="1"/>
  <c r="N51" i="3"/>
  <c r="I51" i="3"/>
  <c r="H51" i="3"/>
  <c r="O23" i="3"/>
  <c r="N23" i="3"/>
  <c r="I23" i="3"/>
  <c r="H23" i="3"/>
  <c r="O13" i="3"/>
  <c r="N13" i="3"/>
  <c r="I13" i="3"/>
  <c r="H13" i="3"/>
  <c r="I40" i="3"/>
  <c r="H40" i="3"/>
  <c r="I12" i="3"/>
  <c r="H12" i="3"/>
  <c r="O12" i="3"/>
  <c r="N12" i="3"/>
  <c r="I11" i="3"/>
  <c r="H11" i="3"/>
  <c r="O11" i="3"/>
  <c r="N11" i="3"/>
  <c r="O10" i="3"/>
  <c r="N10" i="3"/>
  <c r="I10" i="3"/>
  <c r="H10" i="3"/>
  <c r="O15" i="3"/>
  <c r="O16" i="3"/>
  <c r="O17" i="3"/>
  <c r="O18" i="3"/>
  <c r="O19" i="3"/>
  <c r="O20" i="3"/>
  <c r="O21" i="3"/>
  <c r="O22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1" i="3"/>
  <c r="I42" i="3"/>
  <c r="I43" i="3"/>
  <c r="I44" i="3"/>
  <c r="I45" i="3"/>
  <c r="I46" i="3"/>
  <c r="I47" i="3"/>
  <c r="I48" i="3"/>
  <c r="I49" i="3"/>
  <c r="I50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H15" i="3"/>
  <c r="H16" i="3"/>
  <c r="H17" i="3"/>
  <c r="H18" i="3"/>
  <c r="H19" i="3"/>
  <c r="H20" i="3"/>
  <c r="H21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N15" i="3"/>
  <c r="N16" i="3"/>
  <c r="N17" i="3"/>
  <c r="N18" i="3"/>
  <c r="N19" i="3"/>
  <c r="N20" i="3"/>
  <c r="N21" i="3"/>
  <c r="N22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14" i="3"/>
  <c r="H14" i="3"/>
  <c r="I14" i="3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</calcChain>
</file>

<file path=xl/sharedStrings.xml><?xml version="1.0" encoding="utf-8"?>
<sst xmlns="http://schemas.openxmlformats.org/spreadsheetml/2006/main" count="451" uniqueCount="234">
  <si>
    <t>High</t>
  </si>
  <si>
    <t>Moderate</t>
  </si>
  <si>
    <t>Low</t>
  </si>
  <si>
    <t>Likelihood</t>
  </si>
  <si>
    <t>A</t>
  </si>
  <si>
    <t>B</t>
  </si>
  <si>
    <t>C</t>
  </si>
  <si>
    <t>D</t>
  </si>
  <si>
    <t>E</t>
  </si>
  <si>
    <t>Risk Rank</t>
  </si>
  <si>
    <t>Consequences</t>
  </si>
  <si>
    <t>Concatenate</t>
  </si>
  <si>
    <t>Risk Level</t>
  </si>
  <si>
    <t>CONTROLS RANKING</t>
  </si>
  <si>
    <t>Control Rank</t>
  </si>
  <si>
    <t>PPE</t>
  </si>
  <si>
    <t>Procedures</t>
  </si>
  <si>
    <t>Engineering</t>
  </si>
  <si>
    <t>Medium</t>
  </si>
  <si>
    <t>A-Almost Certain</t>
  </si>
  <si>
    <t>B-Likely</t>
  </si>
  <si>
    <t>C-Possible</t>
  </si>
  <si>
    <t>D-Unlikely</t>
  </si>
  <si>
    <t>E-Rare</t>
  </si>
  <si>
    <t>1-Insignificant</t>
  </si>
  <si>
    <t>2-Minor</t>
  </si>
  <si>
    <t>3-Moderate</t>
  </si>
  <si>
    <t>Percentage Complete</t>
  </si>
  <si>
    <t>Consequence</t>
  </si>
  <si>
    <t>Insignificant</t>
  </si>
  <si>
    <t>Minor</t>
  </si>
  <si>
    <t>Descriptor</t>
  </si>
  <si>
    <t>Description of Likelihood</t>
  </si>
  <si>
    <t>Almost Certain</t>
  </si>
  <si>
    <t>Likely</t>
  </si>
  <si>
    <t>Possible</t>
  </si>
  <si>
    <t>Unlikely</t>
  </si>
  <si>
    <t>Rare</t>
  </si>
  <si>
    <t>Source</t>
  </si>
  <si>
    <t>Insurance</t>
  </si>
  <si>
    <t>Event delay</t>
  </si>
  <si>
    <t>RISK ASSESSMENT MATRIX</t>
  </si>
  <si>
    <t>LIKELIHOOD TABLE: LIKELIHOOD OF IMPACT</t>
  </si>
  <si>
    <t>Rank</t>
  </si>
  <si>
    <t xml:space="preserve">RISK ASSESSMENT </t>
  </si>
  <si>
    <t>Insufficient number of volunteers/staff</t>
  </si>
  <si>
    <t>Sexual Misconduct</t>
  </si>
  <si>
    <t>Event cancelled or interrupted</t>
  </si>
  <si>
    <t>Equipment &amp; resources</t>
  </si>
  <si>
    <t>Event Name:</t>
  </si>
  <si>
    <t>N/A</t>
  </si>
  <si>
    <t>Event Site</t>
  </si>
  <si>
    <t>Event Date:</t>
  </si>
  <si>
    <t>Toilets</t>
  </si>
  <si>
    <t>Fence Jumping/Trespassing</t>
  </si>
  <si>
    <t>Fire</t>
  </si>
  <si>
    <t>Amusement Rides</t>
  </si>
  <si>
    <t>Event Risk Register and Risk Control Plan</t>
  </si>
  <si>
    <t>Event Times:</t>
  </si>
  <si>
    <t>Event Location:</t>
  </si>
  <si>
    <t>4-Significant</t>
  </si>
  <si>
    <t>5-Severe</t>
  </si>
  <si>
    <t>Very High</t>
  </si>
  <si>
    <t>Expected Attendance:</t>
  </si>
  <si>
    <t>Yes</t>
  </si>
  <si>
    <t>No</t>
  </si>
  <si>
    <t>Communication Systems</t>
  </si>
  <si>
    <t>Complaints</t>
  </si>
  <si>
    <t>ALARP</t>
  </si>
  <si>
    <t>Risk Tolerance
Yes or No or ALARP</t>
  </si>
  <si>
    <t>Pyrotechnics / Fireworks</t>
  </si>
  <si>
    <t>Animal Handling / Display</t>
  </si>
  <si>
    <t>Very High
(25)</t>
  </si>
  <si>
    <t>Very High
(20)</t>
  </si>
  <si>
    <t>High
(15)</t>
  </si>
  <si>
    <t>High
(16)</t>
  </si>
  <si>
    <t>High
(10)</t>
  </si>
  <si>
    <t>High
(12)</t>
  </si>
  <si>
    <t>Medium
(5)</t>
  </si>
  <si>
    <t>Medium
(8)</t>
  </si>
  <si>
    <t>Medium
(6)</t>
  </si>
  <si>
    <t>Medium
(9)</t>
  </si>
  <si>
    <t>Low
(4)</t>
  </si>
  <si>
    <t>Low
(3)</t>
  </si>
  <si>
    <t>Low
(2)</t>
  </si>
  <si>
    <t>Low
(1)</t>
  </si>
  <si>
    <t>The event is expected to occur, more than once a year</t>
  </si>
  <si>
    <t>The event will probably occur, once a year event</t>
  </si>
  <si>
    <t>The event should occur, once in 5 year event</t>
  </si>
  <si>
    <t>The event could occur but probably won’t, once in 10 year event</t>
  </si>
  <si>
    <t>The event is not expected to occur, once in 20 year event</t>
  </si>
  <si>
    <t>Significant</t>
  </si>
  <si>
    <t>Severe</t>
  </si>
  <si>
    <t>No injuries, low financial loss, low reputational damage, insignificant environmental impact</t>
  </si>
  <si>
    <t>First Aid required, medium financial lose, minor impact on event, low profile media attention, minor environmental impact</t>
  </si>
  <si>
    <t>Medical treatment required, high financial lose, external assistance required, public complaint, moderate environmental impact</t>
  </si>
  <si>
    <t>Extensive injury, major halt to event, major financial loss, emergency services required, high media attention, damage to reputation, significant environmental impact</t>
  </si>
  <si>
    <t>Death, potential prosecution, catastrophic financial loss, irreversible reputational damage, severe environmental impact</t>
  </si>
  <si>
    <t>Description of Consequence</t>
  </si>
  <si>
    <t>CONSEQUENCE OF TABLE:SEVERITY OF IMPACT</t>
  </si>
  <si>
    <t>Slip and Trip Hazards</t>
  </si>
  <si>
    <t>Access to facilities for disabled persons</t>
  </si>
  <si>
    <t>Food and Beverage</t>
  </si>
  <si>
    <t>Plumbing Services</t>
  </si>
  <si>
    <t>Emergency/Ambulance Access</t>
  </si>
  <si>
    <t>Site Lighting</t>
  </si>
  <si>
    <t xml:space="preserve"> Rigging, Lifting, Cranes</t>
  </si>
  <si>
    <t>Storage of Hazardous/Dangerous Goods</t>
  </si>
  <si>
    <t>Cash Handling</t>
  </si>
  <si>
    <t xml:space="preserve">RISK CONTROLS 
(delete or add to this example list)
</t>
  </si>
  <si>
    <t>Traffic and Transport</t>
  </si>
  <si>
    <t>Utilities and Services</t>
  </si>
  <si>
    <t>Cooking - Food Vendors/Kitchens</t>
  </si>
  <si>
    <t>Working/Performing at Heights</t>
  </si>
  <si>
    <t>Contractor / Suppliers / Vendors</t>
  </si>
  <si>
    <t xml:space="preserve">Event Site </t>
  </si>
  <si>
    <t>Administration</t>
  </si>
  <si>
    <t>Litter Control</t>
  </si>
  <si>
    <t>Water Hazard</t>
  </si>
  <si>
    <t>Falling objects - tree limbs or fruit</t>
  </si>
  <si>
    <t>Technical</t>
  </si>
  <si>
    <t>Electrical Failure</t>
  </si>
  <si>
    <t>Structure Collapse</t>
  </si>
  <si>
    <t>Other</t>
  </si>
  <si>
    <t>Human Behaviour</t>
  </si>
  <si>
    <t>Crowd Congestion</t>
  </si>
  <si>
    <t>Alcohol Affected Patron</t>
  </si>
  <si>
    <t>Drug Affected Patron</t>
  </si>
  <si>
    <t>Crush Injury</t>
  </si>
  <si>
    <t>Hazardous Material</t>
  </si>
  <si>
    <t>Medical</t>
  </si>
  <si>
    <t>Disorderly Conduct - Offsite</t>
  </si>
  <si>
    <t xml:space="preserve">Moshing , Stage Diving and/or Crowd Surfing </t>
  </si>
  <si>
    <t>Asset</t>
  </si>
  <si>
    <t>Weather</t>
  </si>
  <si>
    <t>Medical Emergency</t>
  </si>
  <si>
    <t>Manual Handling</t>
  </si>
  <si>
    <t>Amusement</t>
  </si>
  <si>
    <t>Emergency Exits/Evacuation</t>
  </si>
  <si>
    <t>Motor Sports or Driving Display/Aircraft</t>
  </si>
  <si>
    <t>Ingress/Egress Congestion</t>
  </si>
  <si>
    <t>Children /Missing Person</t>
  </si>
  <si>
    <t xml:space="preserve">Weather Factors </t>
  </si>
  <si>
    <t>Lack of Approvals</t>
  </si>
  <si>
    <t>• Electrical failure or loss of power to event  
• Visibility around event site impacted
• Sound, communications systems, refrigeration, artist performance impacted</t>
  </si>
  <si>
    <t>• Failure to evacuate all persons during an emergency</t>
  </si>
  <si>
    <t xml:space="preserve">• Fire
• Complaints from surrounding residents
• Injury to spectators (sparks, noise)
• Site damaged (grass burnt, buildings damaged)
• Weather conditions cause cancellation or delay
</t>
  </si>
  <si>
    <t>Fatigue Management</t>
  </si>
  <si>
    <t>• Staff/Volunteer suffers from fatigue</t>
  </si>
  <si>
    <t>• Non-ticket holders entering event causing disruption, violence and smuggling contraband
• Loss of revenue due to persons not paying to access</t>
  </si>
  <si>
    <t>• Plumbing failure or sewage not removed causing overflow or spill</t>
  </si>
  <si>
    <t>• Drowning or submersion
• Submerged objects in water</t>
  </si>
  <si>
    <t>• Fall from height causing injury to person or person/s below</t>
  </si>
  <si>
    <t>• Vehicle crashes into barriers/fencing/structure/crowd 
• Aircraft crash into ground/water/buildings/crowd</t>
  </si>
  <si>
    <t>• Event not covered by insurance 
• Event does not have adequate insurance coverage
• Suppliers/Contractors do not have adequate insurance coverage</t>
  </si>
  <si>
    <t>Excessive Noise</t>
  </si>
  <si>
    <t>• Damage to turf and grounds due to vehicle movement, installation of structures, 
• Reticulation activates during event causing damage to property and spraying patrons
• Poles erected into ground damage reticulation/below ground services</t>
  </si>
  <si>
    <t>• Damage to venue/equipment within venue
• Damage to surrounding area</t>
  </si>
  <si>
    <t>• Access around event site constrained
• Patron crushed by an object/person</t>
  </si>
  <si>
    <t xml:space="preserve">• Sun cream available at event
• Adequate shade available and marques and tents positioned to consider path of sun
• Communication to event patrons and staff via pre-event bulletins, website, social media to remember to bring sun protection
• Staff/volunteers given regular breaks
• Adequate drinking water available
• First aid officer on site </t>
  </si>
  <si>
    <t>• Insufficient Security Personnel/Crowd Control
• Crowd Controllers not licensed</t>
  </si>
  <si>
    <t>Security Staff and Crowd Controllers</t>
  </si>
  <si>
    <t>• Insufficient food and drink outlets for patrons
• Run out off food or drink
• Consumption of alcohol without permits</t>
  </si>
  <si>
    <t xml:space="preserve">• Inadequate or no permits, approvals and licenses
• Non-compliance with permits, approvals and licenses
• Failure to adequately manage and induct </t>
  </si>
  <si>
    <t>Un-wanted Event 
(what could go wrong?)</t>
  </si>
  <si>
    <t>• Theft or loss of money
• Armed hold up</t>
  </si>
  <si>
    <t>• Inadequate supervision of activities 
• Event activities closed down
• Event delayed</t>
  </si>
  <si>
    <t>• Inadequately organised crowd dispersal methods following event egress 
• Disruptive and antisocial behaviour
• Delay in accessing event</t>
  </si>
  <si>
    <t>• Appropriate approvals not obtained
• Event closed down</t>
  </si>
  <si>
    <t>• Inadequate number of exits 
• Exits blocked
• Emergency vehicles and personnel unable to access site
•  Patrons unaware of where exits are located</t>
  </si>
  <si>
    <t xml:space="preserve">• Failure to carry out event or activities 
• Inadequate communication about cancellation, 
• Negative PR
• Complaints
</t>
  </si>
  <si>
    <t>• Animal bite or attack
• Uncontrolled animal causing injury to handler or patrons
• Patrons contract illness from animals</t>
  </si>
  <si>
    <t>• Patrons injured (falls, hit by moving objects, pinch from parts)
• Injury to maintenance person during repair or construction of ride
• Amusement ride failure/out of action
• Ride/Activity not adequately supervised</t>
  </si>
  <si>
    <t>• No show/late/cancellation
• Inadequate or no clearances, permits, approvals and licences
• Unable to source contractor/supplier/vendor</t>
  </si>
  <si>
    <t xml:space="preserve">• Injury to patron from uneven ground, slippery and wet surfaces, objects, curbs, ledges. </t>
  </si>
  <si>
    <t>•  Injury to patron by a falling object
• Damage to asset from falling item</t>
  </si>
  <si>
    <t xml:space="preserve">• Inadequate location, design and number of emergency vehicle/ambulance access points 
• Delayed attendance of emergency services
</t>
  </si>
  <si>
    <t>• Facilities unsuitable or insufficient for disabled access
• Injury or restricted evacuation
• Patrons unable to participate in event</t>
  </si>
  <si>
    <t>• Accident involving rigging, lifting, crane equipment
• Damage to asset by rigging, lifting, crane equipment</t>
  </si>
  <si>
    <t xml:space="preserve">• Accident involving forklift/EVP
• Damage to asset by incorrect use of equipment
</t>
  </si>
  <si>
    <t>• Exceedance of approved and safe patron numbers, overcrowding
• Injury to patrons
• Unable to safety exit event if required</t>
  </si>
  <si>
    <t xml:space="preserve">• Patrons affected by drugs
• Anti social behaviour
• Injury to other patrons </t>
  </si>
  <si>
    <t xml:space="preserve">• Patrons affected by alcohol
• Anti social behaviour
• Injury to other patrons </t>
  </si>
  <si>
    <t xml:space="preserve">• Persons engaging in a sexually misconducting manner
</t>
  </si>
  <si>
    <t>• Patrons acting in dangerous manner within crowd
• Injury to patrons</t>
  </si>
  <si>
    <t>• Incorrect manual handling procedures are used
• Injury from incorrect manual handing procedure</t>
  </si>
  <si>
    <t>• Building/structure that has been erected for  event collapses
• Structure does not meet Australian Standards
• Structure blows away and collides with building/patrons</t>
  </si>
  <si>
    <t xml:space="preserve">• Inadequate lighting and night visibility
• No emergency lighting including exit sign lighting </t>
  </si>
  <si>
    <t>• Complaints made to event and local council
• Reputational damage to event organisers/sponsor
• Event closed down</t>
  </si>
  <si>
    <t>• Delay in event proceedings
• Disgruntled patrons
•  Anti-social behaviour</t>
  </si>
  <si>
    <t>• Trespassing, antisocial behaviour, noise, disruption, crime
•  Complaints from surrounding business/landowners
•  Damage to assets</t>
  </si>
  <si>
    <t>• Failure of communication systems - radios, mobile phone system
• Unable to warn people if evacuation is required
• Artist performance impacted</t>
  </si>
  <si>
    <t xml:space="preserve">Evacuation </t>
  </si>
  <si>
    <t>• Hazardous material not being maintained in correct manner
• Spillage of hazardous material or accident/incident involving hazardous material</t>
  </si>
  <si>
    <t>Forklift/Elevated Work Platform</t>
  </si>
  <si>
    <t>• Extreme Heat
• Electrical storm - Patrons exposed to lightning
• Flooding
• Wind - Airborne objects, structure collapse
• Rain/Hail</t>
  </si>
  <si>
    <t>RESPONSIBILITY
(Person/s responsible for managing control)</t>
  </si>
  <si>
    <r>
      <t xml:space="preserve">RISK ASSESSMENT 
</t>
    </r>
    <r>
      <rPr>
        <b/>
        <sz val="12"/>
        <color theme="0"/>
        <rFont val="Verdana"/>
        <family val="2"/>
      </rPr>
      <t>(risk level BEFORE your risk controls are in place)</t>
    </r>
  </si>
  <si>
    <r>
      <t xml:space="preserve">RESIDUAL RISK ASSESSMENT
</t>
    </r>
    <r>
      <rPr>
        <b/>
        <sz val="12"/>
        <color theme="0"/>
        <rFont val="Verdana"/>
        <family val="2"/>
      </rPr>
      <t>(risk level AFTER your risk controls are in place)</t>
    </r>
  </si>
  <si>
    <t>Hazard / Aspect</t>
  </si>
  <si>
    <t>Date Register Completed:</t>
  </si>
  <si>
    <r>
      <rPr>
        <b/>
        <sz val="11"/>
        <color theme="0"/>
        <rFont val="Verdana"/>
        <family val="2"/>
      </rPr>
      <t xml:space="preserve">Does this risk apply to your event? </t>
    </r>
    <r>
      <rPr>
        <b/>
        <sz val="16"/>
        <color theme="0"/>
        <rFont val="Verdana"/>
        <family val="2"/>
      </rPr>
      <t xml:space="preserve"> 
Choose 
Yes or No</t>
    </r>
  </si>
  <si>
    <t>Antisocial Behaviour</t>
  </si>
  <si>
    <t>• Aggressive, violent, threatening or unsociable behaviour
• Person or persons within venue armed or acting in dangerous manner
•  Damage to reputation
•  Possibly personal injury and property damage</t>
  </si>
  <si>
    <t>• Noise levels of event exceeds laws and regulations
• Complaints from surrounding businesses and residents
• Damage to patron's ears
• Event closed down</t>
  </si>
  <si>
    <t>Turf and Grass Damage</t>
  </si>
  <si>
    <t>• City Parks Officers to inspect the reserve prior to the event
• Thorough assessment of site is undertaken prior to event and ditches / uneven ground is filled in to minimise risk of tripping
• Sufficient flood lighting is provided car park, vehicle drop off point, walkways and around facility
• Event Manager, Site Manager, Safety Officer and all staff/volunteers briefed to ensure trip hazards are identified and action taken to rectify problem 
• Pathways and thoroughfares kept free of trip hazards
• Use licensed electrical contractors to hang overhead power lines where possible
• Cable trays and rubber matting covers will be utilised to cover cable runs
•  First Aid Officer present</t>
  </si>
  <si>
    <t>Electric Shock or Electrocution</t>
  </si>
  <si>
    <t>• Overhead power lines - electrocution injuries to staff or participants if machinery or amusement ride contacts overhead power lines
• Exposed electrical cables
• Electric shock caused by striking underground electrical cable during marquee set up.</t>
  </si>
  <si>
    <t>• Obtain and comply with necessary permits, approvals and licenses, legislation, standards and guidelines issued by Council and other government agencies
• Site Plan includes location of power source
Works and Services to paint location of underground reticulation
• Map of underground services provided to event organiser to specify exclusion zone
• Install appropriate signage advising of electrical hazard e.g. overhead power lines 
• Safe location of amusement rides away from overhead electrical sources
• Event Site inspections to include electrical hazards
• Cranes, elevated work platforms and lifting equipment Safe Work Method Statements to include overhead power line check
• WA Licenced electrician used for all electrical work at event site
•  Form 5 to be signed by electrician one hour prior to event commencement
• All cords to be tagged and tested
• WA Licenced Electrician available on site during event for maintenance and addressing hazards
• All generators have inbuilt red safety devices.
• All temporary switch boards are protected by approved safety switches
• Qualified Senior First Aid Officer on site</t>
  </si>
  <si>
    <t>Inadequate Litter Control</t>
  </si>
  <si>
    <t>• Inefficient cleaning and removal of litter
• Insufficient number of bins around venue
• Site left unclean after event
• Negative impact on the environment</t>
  </si>
  <si>
    <t>• Waste Management Plan
• Adequate bins around event site in appropriate and prominent areas
• Reputable waste management contractor
• Regular consultation with local waste management business and City of Mandurah prior to the event
• Event Staff cleaners are provided during the event and post event
• Bar and Food area to be maintained and monitored</t>
  </si>
  <si>
    <t>• Patrons affected from dehydration, sunburn, heatstroke</t>
  </si>
  <si>
    <t>• Lost child /Child Abduction
• Unable to locate participants or patron
•  Injury to child
•  Individual Panic</t>
  </si>
  <si>
    <t>Unauthorised Traders</t>
  </si>
  <si>
    <t>• Discontent to other traders
• Loss of potential revenue
• Annoyance to event goers</t>
  </si>
  <si>
    <t>Sharps/Needles/Syringes/Glass</t>
  </si>
  <si>
    <t>• Injury or disease transmission via needle or sharp
• Sharps left on site after event
• Sharps found on site on arrival
•  Damage to event reputation</t>
  </si>
  <si>
    <t>• Overhead power lines - electrocution injuries to staff or participants if machinery or amusement ride contacts overhead power lines
• Exposed electrical cables
• Electric shock caused by striking underground electrical cable during marquee set up.
•  Injuries / death to patrons or staff</t>
  </si>
  <si>
    <t>• Inadequate toilet facilities
• Insufficient number of toilets provided
• Non compliance with Council requirements 
• Illness to patrons</t>
  </si>
  <si>
    <t>• Fire within event site
•  Personal Injury
• Property Damage
•  Event Cancellation</t>
  </si>
  <si>
    <t>Projectile Objects</t>
  </si>
  <si>
    <t>• Personal Injury
• Property Damage</t>
  </si>
  <si>
    <t>Mass Evactuation due to Bomb Threat/Attack</t>
  </si>
  <si>
    <t>• Threat of bomb attack within or near venue
•  Personal Injury
• Property Damage
•  Event Cancellation</t>
  </si>
  <si>
    <t>• Patrons requiring medical emergency medical attention
• Lack of available first aid officers
• First Aid post not adequately sign posted/easy to locate
• Individuals sustain injuries</t>
  </si>
  <si>
    <t>• Contaminated foods consumed by patrons, staff or performers
• Allergic reaction
• Unsafe food practices 
• Food poisoning</t>
  </si>
  <si>
    <t>Traffic Management and Road Closures</t>
  </si>
  <si>
    <t>• Inadequate amount of parking causing vehicle congestion and overflow parking impacting on local area/residents
• Vehicle/vehicle collisions, pedestrian/vehicle collisions
• Traffic from event impacting on local road network causing congestion and risk of vehicle collision
• Impact to road users and local road network</t>
  </si>
  <si>
    <t xml:space="preserve">EXAMPLE 1:
Event Site
</t>
  </si>
  <si>
    <t xml:space="preserve">EXAMPLE 2:
Event Site
</t>
  </si>
  <si>
    <t xml:space="preserve">EXAMPLE 3:
Event Site
</t>
  </si>
  <si>
    <t>EXAMPLE 4: 
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</si>
</sst>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9]dd\-mmm\-yy;@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6"/>
      <name val="Arial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indexed="8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6"/>
      <color theme="0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2"/>
      <color theme="0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28"/>
      <name val="Verdana"/>
      <family val="2"/>
    </font>
    <font>
      <sz val="28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  <font>
      <i/>
      <sz val="12"/>
      <color rgb="FFFF0000"/>
      <name val="Verdana"/>
      <family val="2"/>
    </font>
    <font>
      <b/>
      <i/>
      <sz val="12"/>
      <color rgb="FFFF0000"/>
      <name val="Verdana"/>
      <family val="2"/>
    </font>
    <font>
      <sz val="16"/>
      <color theme="0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90B1A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  <border>
      <left style="double">
        <color auto="1"/>
      </left>
      <right style="double">
        <color theme="0"/>
      </right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double">
        <color auto="1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auto="1"/>
      </left>
      <right style="double">
        <color theme="0"/>
      </right>
      <top style="double">
        <color theme="0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50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 vertical="center" textRotation="180"/>
    </xf>
    <xf numFmtId="0" fontId="7" fillId="0" borderId="0" xfId="0" applyFont="1" applyAlignment="1"/>
    <xf numFmtId="0" fontId="7" fillId="2" borderId="0" xfId="0" applyFont="1" applyFill="1" applyBorder="1" applyAlignment="1" applyProtection="1"/>
    <xf numFmtId="15" fontId="7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textRotation="180"/>
    </xf>
    <xf numFmtId="0" fontId="8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7" fillId="0" borderId="0" xfId="0" applyFont="1" applyBorder="1" applyProtection="1"/>
    <xf numFmtId="0" fontId="7" fillId="2" borderId="0" xfId="0" applyFont="1" applyFill="1" applyBorder="1" applyProtection="1"/>
    <xf numFmtId="0" fontId="7" fillId="0" borderId="9" xfId="0" applyFont="1" applyBorder="1" applyAlignment="1" applyProtection="1">
      <alignment horizontal="center" vertical="center" textRotation="180"/>
    </xf>
    <xf numFmtId="0" fontId="7" fillId="0" borderId="0" xfId="0" applyFont="1" applyBorder="1" applyAlignment="1" applyProtection="1">
      <alignment horizontal="center" vertical="center" textRotation="180"/>
    </xf>
    <xf numFmtId="15" fontId="8" fillId="2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textRotation="90"/>
    </xf>
    <xf numFmtId="0" fontId="7" fillId="2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15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/>
    <xf numFmtId="15" fontId="7" fillId="5" borderId="0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textRotation="90"/>
    </xf>
    <xf numFmtId="0" fontId="7" fillId="5" borderId="0" xfId="0" applyFont="1" applyFill="1" applyBorder="1" applyProtection="1"/>
    <xf numFmtId="0" fontId="8" fillId="5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textRotation="180"/>
    </xf>
    <xf numFmtId="0" fontId="8" fillId="0" borderId="0" xfId="0" applyFont="1" applyBorder="1" applyAlignment="1" applyProtection="1">
      <alignment horizontal="center"/>
    </xf>
    <xf numFmtId="0" fontId="8" fillId="7" borderId="0" xfId="0" applyFont="1" applyFill="1" applyBorder="1" applyAlignment="1" applyProtection="1">
      <alignment horizontal="left"/>
    </xf>
    <xf numFmtId="0" fontId="7" fillId="7" borderId="0" xfId="0" applyFont="1" applyFill="1" applyBorder="1" applyAlignment="1" applyProtection="1"/>
    <xf numFmtId="0" fontId="8" fillId="7" borderId="0" xfId="0" applyFont="1" applyFill="1" applyBorder="1" applyAlignment="1" applyProtection="1">
      <alignment horizontal="center"/>
    </xf>
    <xf numFmtId="9" fontId="7" fillId="7" borderId="0" xfId="0" applyNumberFormat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/>
    <xf numFmtId="15" fontId="7" fillId="0" borderId="2" xfId="0" applyNumberFormat="1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textRotation="180"/>
    </xf>
    <xf numFmtId="0" fontId="10" fillId="0" borderId="0" xfId="0" applyFont="1" applyBorder="1" applyAlignment="1">
      <alignment vertical="top" wrapText="1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9" fillId="11" borderId="0" xfId="0" applyFont="1" applyFill="1" applyAlignment="1">
      <alignment wrapText="1"/>
    </xf>
    <xf numFmtId="0" fontId="9" fillId="1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textRotation="180" wrapText="1"/>
    </xf>
    <xf numFmtId="0" fontId="10" fillId="0" borderId="0" xfId="0" applyFont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  <protection locked="0"/>
    </xf>
    <xf numFmtId="15" fontId="10" fillId="0" borderId="0" xfId="0" applyNumberFormat="1" applyFont="1" applyAlignment="1" applyProtection="1">
      <alignment horizontal="center" vertical="center" wrapText="1"/>
    </xf>
    <xf numFmtId="15" fontId="10" fillId="0" borderId="0" xfId="0" applyNumberFormat="1" applyFont="1" applyAlignment="1" applyProtection="1">
      <alignment vertical="center" wrapText="1"/>
    </xf>
    <xf numFmtId="15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textRotation="180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" fillId="15" borderId="0" xfId="0" applyFont="1" applyFill="1"/>
    <xf numFmtId="0" fontId="1" fillId="16" borderId="0" xfId="0" applyFont="1" applyFill="1"/>
    <xf numFmtId="0" fontId="14" fillId="9" borderId="11" xfId="0" applyFont="1" applyFill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3" xfId="0" applyFont="1" applyBorder="1" applyAlignment="1">
      <alignment horizontal="justify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 applyFill="1"/>
    <xf numFmtId="0" fontId="5" fillId="0" borderId="0" xfId="1" applyFont="1" applyFill="1" applyAlignment="1" applyProtection="1"/>
    <xf numFmtId="0" fontId="0" fillId="0" borderId="0" xfId="0" applyFill="1"/>
    <xf numFmtId="0" fontId="13" fillId="0" borderId="0" xfId="0" applyFont="1" applyAlignment="1">
      <alignment wrapText="1"/>
    </xf>
    <xf numFmtId="0" fontId="18" fillId="0" borderId="10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17" borderId="17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Fill="1" applyAlignment="1">
      <alignment wrapText="1"/>
    </xf>
    <xf numFmtId="0" fontId="12" fillId="0" borderId="0" xfId="0" applyFont="1"/>
    <xf numFmtId="0" fontId="9" fillId="0" borderId="11" xfId="0" applyFont="1" applyBorder="1" applyAlignment="1" applyProtection="1">
      <alignment wrapText="1"/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12" fillId="0" borderId="12" xfId="0" applyFont="1" applyBorder="1" applyProtection="1">
      <protection locked="0"/>
    </xf>
    <xf numFmtId="0" fontId="9" fillId="14" borderId="3" xfId="0" applyFont="1" applyFill="1" applyBorder="1" applyAlignment="1" applyProtection="1">
      <alignment wrapText="1"/>
      <protection locked="0"/>
    </xf>
    <xf numFmtId="0" fontId="9" fillId="14" borderId="37" xfId="0" applyFont="1" applyFill="1" applyBorder="1" applyAlignment="1" applyProtection="1">
      <alignment wrapText="1"/>
      <protection locked="0"/>
    </xf>
    <xf numFmtId="0" fontId="11" fillId="13" borderId="12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23" fillId="0" borderId="0" xfId="0" applyFont="1" applyBorder="1" applyAlignment="1"/>
    <xf numFmtId="0" fontId="22" fillId="11" borderId="0" xfId="0" applyFont="1" applyFill="1" applyBorder="1" applyAlignment="1" applyProtection="1">
      <alignment horizontal="center" wrapText="1"/>
      <protection locked="0"/>
    </xf>
    <xf numFmtId="0" fontId="23" fillId="11" borderId="0" xfId="0" applyFont="1" applyFill="1" applyBorder="1" applyAlignment="1" applyProtection="1">
      <alignment horizont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164" fontId="22" fillId="0" borderId="0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wrapText="1"/>
    </xf>
    <xf numFmtId="0" fontId="16" fillId="0" borderId="30" xfId="0" applyFont="1" applyBorder="1" applyAlignment="1" applyProtection="1">
      <alignment horizontal="right" vertical="center"/>
      <protection locked="0"/>
    </xf>
    <xf numFmtId="0" fontId="16" fillId="0" borderId="32" xfId="0" applyFont="1" applyBorder="1" applyAlignment="1" applyProtection="1">
      <alignment horizontal="right" vertical="center"/>
      <protection locked="0"/>
    </xf>
    <xf numFmtId="0" fontId="16" fillId="0" borderId="35" xfId="0" applyFont="1" applyBorder="1" applyAlignment="1" applyProtection="1">
      <alignment horizontal="right" vertical="center"/>
      <protection locked="0"/>
    </xf>
    <xf numFmtId="0" fontId="16" fillId="11" borderId="0" xfId="0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Border="1" applyAlignment="1">
      <alignment horizontal="left" vertical="center"/>
    </xf>
    <xf numFmtId="0" fontId="16" fillId="11" borderId="0" xfId="0" applyFont="1" applyFill="1" applyBorder="1" applyAlignment="1">
      <alignment horizontal="right" vertical="center"/>
    </xf>
    <xf numFmtId="0" fontId="23" fillId="11" borderId="0" xfId="0" applyFont="1" applyFill="1" applyBorder="1" applyAlignment="1" applyProtection="1">
      <alignment horizontal="center" vertical="center"/>
      <protection locked="0"/>
    </xf>
    <xf numFmtId="164" fontId="22" fillId="11" borderId="0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left" vertical="center"/>
    </xf>
    <xf numFmtId="0" fontId="23" fillId="11" borderId="33" xfId="0" applyFont="1" applyFill="1" applyBorder="1" applyAlignment="1">
      <alignment horizontal="left" vertical="center"/>
    </xf>
    <xf numFmtId="0" fontId="23" fillId="0" borderId="41" xfId="0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vertical="top" wrapText="1"/>
      <protection locked="0"/>
    </xf>
    <xf numFmtId="0" fontId="23" fillId="0" borderId="41" xfId="4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vertical="top" wrapText="1"/>
      <protection locked="0"/>
    </xf>
    <xf numFmtId="0" fontId="23" fillId="0" borderId="42" xfId="0" applyFont="1" applyFill="1" applyBorder="1" applyAlignment="1" applyProtection="1">
      <alignment horizontal="center" vertical="center" wrapText="1"/>
    </xf>
    <xf numFmtId="0" fontId="27" fillId="18" borderId="42" xfId="0" applyFont="1" applyFill="1" applyBorder="1" applyAlignment="1" applyProtection="1">
      <alignment horizontal="center" vertical="center" wrapText="1" shrinkToFit="1"/>
      <protection hidden="1"/>
    </xf>
    <xf numFmtId="0" fontId="23" fillId="3" borderId="42" xfId="0" applyFont="1" applyFill="1" applyBorder="1" applyAlignment="1" applyProtection="1">
      <alignment horizontal="center" vertical="center" wrapText="1" shrinkToFit="1" readingOrder="1"/>
      <protection hidden="1"/>
    </xf>
    <xf numFmtId="0" fontId="23" fillId="0" borderId="42" xfId="0" applyFont="1" applyFill="1" applyBorder="1" applyAlignment="1" applyProtection="1">
      <alignment vertical="top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23" fillId="3" borderId="42" xfId="0" applyFont="1" applyFill="1" applyBorder="1" applyAlignment="1" applyProtection="1">
      <alignment horizontal="center" vertical="center" wrapText="1" shrinkToFi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3" borderId="41" xfId="0" applyFont="1" applyFill="1" applyBorder="1" applyAlignment="1" applyProtection="1">
      <alignment horizontal="center" vertical="center" wrapText="1" shrinkToFit="1"/>
      <protection locked="0"/>
    </xf>
    <xf numFmtId="0" fontId="23" fillId="0" borderId="41" xfId="0" applyFont="1" applyFill="1" applyBorder="1" applyAlignment="1" applyProtection="1">
      <alignment horizontal="left" vertical="top" wrapText="1"/>
      <protection locked="0"/>
    </xf>
    <xf numFmtId="0" fontId="23" fillId="0" borderId="41" xfId="0" applyFont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12" fillId="0" borderId="0" xfId="0" applyFont="1" applyFill="1"/>
    <xf numFmtId="0" fontId="9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 applyProtection="1">
      <alignment horizontal="center" vertical="center" wrapText="1"/>
    </xf>
    <xf numFmtId="9" fontId="11" fillId="0" borderId="0" xfId="3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wrapText="1"/>
    </xf>
    <xf numFmtId="9" fontId="10" fillId="0" borderId="0" xfId="0" applyNumberFormat="1" applyFont="1" applyFill="1" applyAlignment="1" applyProtection="1">
      <alignment horizontal="center" vertical="center" wrapText="1"/>
    </xf>
    <xf numFmtId="9" fontId="10" fillId="0" borderId="0" xfId="3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9" fontId="10" fillId="0" borderId="0" xfId="3" applyFont="1" applyFill="1" applyAlignment="1" applyProtection="1">
      <alignment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textRotation="180" wrapText="1"/>
    </xf>
    <xf numFmtId="9" fontId="10" fillId="0" borderId="0" xfId="3" applyFont="1" applyFill="1" applyAlignment="1" applyProtection="1">
      <alignment horizontal="center" vertical="center" wrapText="1"/>
      <protection locked="0"/>
    </xf>
    <xf numFmtId="164" fontId="10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 applyProtection="1">
      <alignment wrapText="1"/>
      <protection locked="0"/>
    </xf>
    <xf numFmtId="15" fontId="10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textRotation="180" wrapText="1"/>
      <protection locked="0"/>
    </xf>
    <xf numFmtId="0" fontId="10" fillId="0" borderId="0" xfId="0" applyFont="1" applyFill="1" applyBorder="1" applyAlignment="1" applyProtection="1">
      <alignment horizontal="center" vertical="center" textRotation="180" wrapText="1"/>
    </xf>
    <xf numFmtId="0" fontId="10" fillId="0" borderId="0" xfId="0" applyFont="1" applyFill="1" applyBorder="1" applyAlignment="1" applyProtection="1">
      <alignment horizontal="center" vertical="center" wrapText="1"/>
    </xf>
    <xf numFmtId="9" fontId="10" fillId="0" borderId="0" xfId="3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wrapText="1"/>
    </xf>
    <xf numFmtId="9" fontId="10" fillId="0" borderId="0" xfId="3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>
      <alignment vertical="top" wrapText="1"/>
    </xf>
    <xf numFmtId="0" fontId="23" fillId="0" borderId="42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4" fillId="3" borderId="42" xfId="0" applyFont="1" applyFill="1" applyBorder="1" applyAlignment="1" applyProtection="1">
      <alignment horizontal="center" vertical="center" wrapText="1" shrinkToFit="1"/>
      <protection locked="0"/>
    </xf>
    <xf numFmtId="0" fontId="34" fillId="18" borderId="42" xfId="0" applyFont="1" applyFill="1" applyBorder="1" applyAlignment="1" applyProtection="1">
      <alignment horizontal="center" vertical="center" wrapText="1" shrinkToFit="1"/>
      <protection hidden="1"/>
    </xf>
    <xf numFmtId="0" fontId="34" fillId="3" borderId="42" xfId="0" applyFont="1" applyFill="1" applyBorder="1" applyAlignment="1" applyProtection="1">
      <alignment horizontal="center" vertical="center" wrapText="1" shrinkToFit="1" readingOrder="1"/>
      <protection hidden="1"/>
    </xf>
    <xf numFmtId="0" fontId="34" fillId="0" borderId="42" xfId="0" applyFont="1" applyFill="1" applyBorder="1" applyAlignment="1" applyProtection="1">
      <alignment vertical="top" wrapText="1"/>
      <protection locked="0"/>
    </xf>
    <xf numFmtId="0" fontId="34" fillId="0" borderId="42" xfId="0" applyFont="1" applyBorder="1" applyAlignment="1">
      <alignment horizontal="center" vertical="center" wrapText="1"/>
    </xf>
    <xf numFmtId="0" fontId="35" fillId="0" borderId="42" xfId="0" applyFont="1" applyFill="1" applyBorder="1" applyAlignment="1" applyProtection="1">
      <alignment horizontal="center" vertical="center" wrapText="1"/>
    </xf>
    <xf numFmtId="0" fontId="23" fillId="18" borderId="42" xfId="0" applyFont="1" applyFill="1" applyBorder="1" applyAlignment="1" applyProtection="1">
      <alignment horizontal="center" vertical="center" wrapText="1" shrinkToFit="1"/>
      <protection hidden="1"/>
    </xf>
    <xf numFmtId="0" fontId="34" fillId="0" borderId="41" xfId="0" applyFont="1" applyBorder="1" applyAlignment="1" applyProtection="1">
      <alignment horizontal="center" vertical="center" wrapText="1"/>
      <protection locked="0"/>
    </xf>
    <xf numFmtId="0" fontId="34" fillId="3" borderId="41" xfId="0" applyFont="1" applyFill="1" applyBorder="1" applyAlignment="1" applyProtection="1">
      <alignment horizontal="center" vertical="center" wrapText="1" shrinkToFit="1"/>
      <protection locked="0"/>
    </xf>
    <xf numFmtId="0" fontId="34" fillId="0" borderId="41" xfId="0" applyFont="1" applyFill="1" applyBorder="1" applyAlignment="1" applyProtection="1">
      <alignment horizontal="left" vertical="center" wrapText="1"/>
      <protection locked="0"/>
    </xf>
    <xf numFmtId="0" fontId="34" fillId="0" borderId="41" xfId="0" applyFont="1" applyBorder="1" applyAlignment="1" applyProtection="1">
      <alignment horizontal="left" vertical="center" wrapText="1"/>
    </xf>
    <xf numFmtId="0" fontId="34" fillId="0" borderId="41" xfId="0" applyFont="1" applyFill="1" applyBorder="1" applyAlignment="1" applyProtection="1">
      <alignment horizontal="left" vertical="center" wrapText="1"/>
    </xf>
    <xf numFmtId="0" fontId="23" fillId="0" borderId="42" xfId="0" applyFont="1" applyBorder="1" applyAlignment="1" applyProtection="1">
      <alignment horizontal="left" vertical="center" wrapText="1"/>
    </xf>
    <xf numFmtId="0" fontId="23" fillId="0" borderId="41" xfId="0" applyFont="1" applyBorder="1" applyAlignment="1" applyProtection="1">
      <alignment horizontal="left" vertical="center" wrapText="1"/>
    </xf>
    <xf numFmtId="0" fontId="23" fillId="0" borderId="41" xfId="0" applyFont="1" applyFill="1" applyBorder="1" applyAlignment="1" applyProtection="1">
      <alignment horizontal="left" vertical="center" wrapText="1"/>
    </xf>
    <xf numFmtId="0" fontId="28" fillId="0" borderId="41" xfId="0" applyFont="1" applyFill="1" applyBorder="1" applyAlignment="1" applyProtection="1">
      <alignment horizontal="left" vertical="center" wrapText="1"/>
    </xf>
    <xf numFmtId="0" fontId="23" fillId="0" borderId="41" xfId="4" applyFont="1" applyBorder="1" applyAlignment="1" applyProtection="1">
      <alignment horizontal="left" vertical="center" wrapText="1"/>
    </xf>
    <xf numFmtId="0" fontId="23" fillId="0" borderId="42" xfId="0" applyFont="1" applyFill="1" applyBorder="1" applyAlignment="1" applyProtection="1">
      <alignment horizontal="left" vertical="center" wrapText="1"/>
      <protection locked="0"/>
    </xf>
    <xf numFmtId="0" fontId="23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1" xfId="0" applyFont="1" applyBorder="1" applyAlignment="1" applyProtection="1">
      <alignment horizontal="left" vertical="center" wrapText="1"/>
    </xf>
    <xf numFmtId="0" fontId="28" fillId="0" borderId="41" xfId="0" applyFont="1" applyBorder="1" applyAlignment="1" applyProtection="1">
      <alignment horizontal="center" vertical="center" wrapText="1"/>
      <protection locked="0"/>
    </xf>
    <xf numFmtId="0" fontId="28" fillId="3" borderId="41" xfId="0" applyFont="1" applyFill="1" applyBorder="1" applyAlignment="1" applyProtection="1">
      <alignment horizontal="center" vertical="center" wrapText="1" shrinkToFit="1"/>
      <protection locked="0"/>
    </xf>
    <xf numFmtId="0" fontId="28" fillId="18" borderId="42" xfId="0" applyFont="1" applyFill="1" applyBorder="1" applyAlignment="1" applyProtection="1">
      <alignment horizontal="center" vertical="center" wrapText="1" shrinkToFit="1"/>
      <protection hidden="1"/>
    </xf>
    <xf numFmtId="0" fontId="28" fillId="3" borderId="42" xfId="0" applyFont="1" applyFill="1" applyBorder="1" applyAlignment="1" applyProtection="1">
      <alignment horizontal="center" vertical="center" wrapText="1" shrinkToFit="1" readingOrder="1"/>
      <protection hidden="1"/>
    </xf>
    <xf numFmtId="0" fontId="34" fillId="0" borderId="41" xfId="0" applyFont="1" applyFill="1" applyBorder="1" applyAlignment="1" applyProtection="1">
      <alignment vertical="top" wrapText="1"/>
      <protection locked="0"/>
    </xf>
    <xf numFmtId="0" fontId="34" fillId="0" borderId="41" xfId="0" applyFont="1" applyBorder="1" applyAlignment="1">
      <alignment horizontal="center" vertical="center" wrapText="1"/>
    </xf>
    <xf numFmtId="0" fontId="35" fillId="0" borderId="41" xfId="0" applyFont="1" applyFill="1" applyBorder="1" applyAlignment="1" applyProtection="1">
      <alignment horizontal="center" vertical="center" wrapText="1"/>
    </xf>
    <xf numFmtId="0" fontId="21" fillId="20" borderId="0" xfId="0" applyFont="1" applyFill="1" applyBorder="1" applyAlignment="1" applyProtection="1">
      <alignment wrapText="1"/>
      <protection locked="0"/>
    </xf>
    <xf numFmtId="0" fontId="21" fillId="20" borderId="13" xfId="0" applyFont="1" applyFill="1" applyBorder="1" applyAlignment="1" applyProtection="1">
      <alignment wrapText="1"/>
    </xf>
    <xf numFmtId="0" fontId="19" fillId="20" borderId="13" xfId="0" applyFont="1" applyFill="1" applyBorder="1" applyAlignment="1" applyProtection="1">
      <alignment wrapText="1"/>
    </xf>
    <xf numFmtId="0" fontId="24" fillId="20" borderId="13" xfId="0" applyFont="1" applyFill="1" applyBorder="1" applyAlignment="1" applyProtection="1">
      <alignment horizontal="center" vertical="center" wrapText="1"/>
      <protection locked="0"/>
    </xf>
    <xf numFmtId="0" fontId="21" fillId="20" borderId="13" xfId="0" applyFont="1" applyFill="1" applyBorder="1" applyAlignment="1"/>
    <xf numFmtId="0" fontId="26" fillId="20" borderId="0" xfId="0" applyFont="1" applyFill="1" applyBorder="1" applyAlignment="1">
      <alignment vertical="center" wrapText="1"/>
    </xf>
    <xf numFmtId="0" fontId="26" fillId="20" borderId="39" xfId="0" applyFont="1" applyFill="1" applyBorder="1" applyAlignment="1" applyProtection="1">
      <alignment vertical="center" wrapText="1"/>
    </xf>
    <xf numFmtId="0" fontId="23" fillId="20" borderId="39" xfId="0" applyFont="1" applyFill="1" applyBorder="1" applyAlignment="1" applyProtection="1">
      <alignment wrapText="1"/>
    </xf>
    <xf numFmtId="0" fontId="21" fillId="20" borderId="39" xfId="0" applyFont="1" applyFill="1" applyBorder="1" applyAlignment="1">
      <alignment horizontal="center" vertical="center" wrapText="1"/>
    </xf>
    <xf numFmtId="0" fontId="21" fillId="20" borderId="39" xfId="0" applyFont="1" applyFill="1" applyBorder="1" applyAlignment="1"/>
    <xf numFmtId="0" fontId="24" fillId="20" borderId="40" xfId="0" applyFont="1" applyFill="1" applyBorder="1" applyAlignment="1" applyProtection="1">
      <alignment horizontal="center" vertical="center" wrapText="1"/>
    </xf>
    <xf numFmtId="0" fontId="24" fillId="20" borderId="40" xfId="0" applyFont="1" applyFill="1" applyBorder="1" applyAlignment="1">
      <alignment horizontal="center" vertical="center" wrapText="1"/>
    </xf>
    <xf numFmtId="0" fontId="36" fillId="20" borderId="40" xfId="0" applyFont="1" applyFill="1" applyBorder="1" applyAlignment="1" applyProtection="1">
      <alignment horizontal="center" vertical="center" textRotation="180" wrapText="1"/>
    </xf>
    <xf numFmtId="0" fontId="36" fillId="20" borderId="40" xfId="0" applyFont="1" applyFill="1" applyBorder="1" applyAlignment="1" applyProtection="1">
      <alignment horizontal="center" vertical="center" textRotation="180" wrapText="1"/>
      <protection locked="0"/>
    </xf>
    <xf numFmtId="0" fontId="16" fillId="0" borderId="33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0" fontId="24" fillId="20" borderId="13" xfId="0" applyFont="1" applyFill="1" applyBorder="1" applyAlignment="1" applyProtection="1">
      <alignment horizontal="center" vertical="center" wrapText="1"/>
    </xf>
    <xf numFmtId="0" fontId="24" fillId="20" borderId="39" xfId="0" applyFont="1" applyFill="1" applyBorder="1" applyAlignment="1" applyProtection="1">
      <alignment horizontal="center" vertical="center" wrapText="1"/>
    </xf>
    <xf numFmtId="49" fontId="30" fillId="0" borderId="36" xfId="0" applyNumberFormat="1" applyFont="1" applyBorder="1" applyAlignment="1" applyProtection="1">
      <alignment horizontal="center" vertical="center" wrapText="1"/>
      <protection locked="0"/>
    </xf>
    <xf numFmtId="49" fontId="31" fillId="0" borderId="9" xfId="0" applyNumberFormat="1" applyFont="1" applyBorder="1" applyAlignment="1">
      <alignment horizontal="center" vertical="center" wrapText="1"/>
    </xf>
    <xf numFmtId="0" fontId="23" fillId="20" borderId="29" xfId="0" applyFont="1" applyFill="1" applyBorder="1" applyAlignment="1">
      <alignment horizontal="left" vertical="center"/>
    </xf>
    <xf numFmtId="0" fontId="23" fillId="20" borderId="31" xfId="0" applyFont="1" applyFill="1" applyBorder="1" applyAlignment="1">
      <alignment horizontal="left" vertical="center"/>
    </xf>
    <xf numFmtId="0" fontId="23" fillId="20" borderId="28" xfId="0" applyFont="1" applyFill="1" applyBorder="1" applyAlignment="1">
      <alignment horizontal="left" vertical="center"/>
    </xf>
    <xf numFmtId="0" fontId="23" fillId="20" borderId="33" xfId="0" applyFont="1" applyFill="1" applyBorder="1" applyAlignment="1">
      <alignment horizontal="left" vertical="center"/>
    </xf>
    <xf numFmtId="0" fontId="23" fillId="20" borderId="0" xfId="0" applyFont="1" applyFill="1" applyBorder="1" applyAlignment="1">
      <alignment horizontal="left" vertical="center"/>
    </xf>
    <xf numFmtId="0" fontId="23" fillId="20" borderId="34" xfId="0" applyFont="1" applyFill="1" applyBorder="1" applyAlignment="1">
      <alignment horizontal="left" vertical="center"/>
    </xf>
    <xf numFmtId="0" fontId="24" fillId="20" borderId="13" xfId="0" applyFont="1" applyFill="1" applyBorder="1" applyAlignment="1" applyProtection="1">
      <alignment horizontal="center" vertical="center" wrapText="1"/>
      <protection locked="0"/>
    </xf>
    <xf numFmtId="0" fontId="21" fillId="20" borderId="39" xfId="0" applyFont="1" applyFill="1" applyBorder="1" applyAlignment="1">
      <alignment horizontal="center" vertical="center" wrapText="1"/>
    </xf>
    <xf numFmtId="0" fontId="32" fillId="19" borderId="5" xfId="0" applyFont="1" applyFill="1" applyBorder="1" applyAlignment="1" applyProtection="1">
      <alignment horizontal="center" vertical="center" wrapText="1"/>
      <protection locked="0"/>
    </xf>
    <xf numFmtId="0" fontId="33" fillId="19" borderId="6" xfId="0" applyFont="1" applyFill="1" applyBorder="1" applyAlignment="1">
      <alignment wrapText="1"/>
    </xf>
    <xf numFmtId="0" fontId="33" fillId="19" borderId="7" xfId="0" applyFont="1" applyFill="1" applyBorder="1" applyAlignment="1">
      <alignment wrapText="1"/>
    </xf>
    <xf numFmtId="0" fontId="15" fillId="0" borderId="0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4" fillId="20" borderId="39" xfId="0" applyFont="1" applyFill="1" applyBorder="1" applyAlignment="1" applyProtection="1">
      <alignment horizontal="center" vertical="center" wrapText="1"/>
      <protection locked="0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0" fontId="16" fillId="0" borderId="25" xfId="0" applyFont="1" applyBorder="1" applyAlignment="1">
      <alignment horizontal="center" vertical="center" textRotation="90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17" fillId="6" borderId="9" xfId="0" applyFont="1" applyFill="1" applyBorder="1" applyAlignment="1">
      <alignment horizontal="center" vertical="center" wrapText="1" readingOrder="1"/>
    </xf>
    <xf numFmtId="0" fontId="17" fillId="6" borderId="10" xfId="0" applyFont="1" applyFill="1" applyBorder="1" applyAlignment="1">
      <alignment horizontal="center" vertical="center" wrapText="1" readingOrder="1"/>
    </xf>
    <xf numFmtId="0" fontId="17" fillId="6" borderId="3" xfId="0" applyFont="1" applyFill="1" applyBorder="1" applyAlignment="1">
      <alignment horizontal="center" vertical="center" wrapText="1" readingOrder="1"/>
    </xf>
    <xf numFmtId="0" fontId="17" fillId="6" borderId="2" xfId="0" applyFont="1" applyFill="1" applyBorder="1" applyAlignment="1">
      <alignment horizontal="center" vertical="center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2" xfId="2"/>
    <cellStyle name="Normal 2 2" xfId="5"/>
    <cellStyle name="Normal 3" xfId="4"/>
    <cellStyle name="Percent" xfId="3" builtinId="5"/>
  </cellStyles>
  <dxfs count="119"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E4BD18"/>
      <color rgb="FF90B1A9"/>
      <color rgb="FF000000"/>
      <color rgb="FFB8A988"/>
      <color rgb="FFE11B22"/>
      <color rgb="FF008000"/>
      <color rgb="FF009900"/>
      <color rgb="FF8000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625929</xdr:colOff>
      <xdr:row>0</xdr:row>
      <xdr:rowOff>506025</xdr:rowOff>
    </xdr:from>
    <xdr:to>
      <xdr:col>14</xdr:col>
      <xdr:colOff>312965</xdr:colOff>
      <xdr:row>4</xdr:row>
      <xdr:rowOff>54907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2536" y="506025"/>
          <a:ext cx="2748643" cy="2134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320675</xdr:colOff>
      <xdr:row>0</xdr:row>
      <xdr:rowOff>130175</xdr:rowOff>
    </xdr:from>
    <xdr:to>
      <xdr:col>8</xdr:col>
      <xdr:colOff>415925</xdr:colOff>
      <xdr:row>43</xdr:row>
      <xdr:rowOff>25400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675" y="130175"/>
          <a:ext cx="4972050" cy="699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13</xdr:col>
      <xdr:colOff>304800</xdr:colOff>
      <xdr:row>35</xdr:row>
      <xdr:rowOff>109649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0948086-108A-4F2E-93BE-ED7341B5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191500" cy="5888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113548</xdr:colOff>
      <xdr:row>24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4AF27F3-38E9-4DF1-A370-15A5FA176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4348" cy="3981450"/>
        </a:xfrm>
        <a:prstGeom prst="rect">
          <a:avLst/>
        </a:prstGeom>
      </xdr:spPr>
    </xdr:pic>
    <xdr:clientData/>
  </xdr:twoCellAnchor>
  <xdr:twoCellAnchor editAs="oneCell">
    <xdr:from>
      <xdr:col>5</xdr:col>
      <xdr:colOff>280950</xdr:colOff>
      <xdr:row>0</xdr:row>
      <xdr:rowOff>61875</xdr:rowOff>
    </xdr:from>
    <xdr:to>
      <xdr:col>11</xdr:col>
      <xdr:colOff>147946</xdr:colOff>
      <xdr:row>25</xdr:row>
      <xdr:rowOff>3859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4E521BE-FBE8-4444-BDB8-CC2B44E5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50" y="61875"/>
          <a:ext cx="3524596" cy="399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W162"/>
  <sheetViews>
    <sheetView showGridLines="0" tabSelected="1" topLeftCell="B7" zoomScale="55" zoomScaleNormal="55" zoomScalePageLayoutView="60" workbookViewId="0">
      <selection activeCell="D12" sqref="D12"/>
    </sheetView>
  </sheetViews>
  <sheetFormatPr defaultColWidth="9.140625" defaultRowHeight="21" x14ac:dyDescent="0.35"/>
  <cols>
    <col min="1" max="1" width="9.140625" style="50" hidden="1" customWidth="1"/>
    <col min="2" max="2" width="26.7109375" style="50" customWidth="1"/>
    <col min="3" max="3" width="31.7109375" style="50" customWidth="1"/>
    <col min="4" max="4" width="70" style="44" customWidth="1"/>
    <col min="5" max="5" width="15.28515625" style="44" customWidth="1"/>
    <col min="6" max="6" width="15.7109375" style="44" customWidth="1"/>
    <col min="7" max="8" width="14.28515625" style="44" customWidth="1"/>
    <col min="9" max="9" width="13.42578125" style="44" customWidth="1"/>
    <col min="10" max="10" width="122.28515625" style="44" customWidth="1"/>
    <col min="11" max="11" width="36.5703125" style="44" customWidth="1"/>
    <col min="12" max="12" width="16" style="86" customWidth="1"/>
    <col min="13" max="13" width="15.42578125" style="44" customWidth="1"/>
    <col min="14" max="14" width="14.42578125" style="44" customWidth="1"/>
    <col min="15" max="15" width="12.42578125" style="44" customWidth="1"/>
    <col min="16" max="16" width="20.140625" style="44" customWidth="1"/>
    <col min="17" max="17" width="15.42578125" style="132" customWidth="1"/>
    <col min="18" max="99" width="9.140625" style="132"/>
    <col min="100" max="16384" width="9.140625" style="44"/>
  </cols>
  <sheetData>
    <row r="1" spans="1:101" ht="81.75" customHeight="1" x14ac:dyDescent="0.35">
      <c r="A1" s="89"/>
      <c r="B1" s="212" t="s">
        <v>57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90"/>
      <c r="P1" s="105"/>
      <c r="Q1" s="131"/>
      <c r="Y1" s="131"/>
      <c r="Z1" s="131"/>
      <c r="AA1" s="131"/>
    </row>
    <row r="2" spans="1:101" s="88" customFormat="1" ht="39" customHeight="1" thickBot="1" x14ac:dyDescent="0.3">
      <c r="A2" s="91"/>
      <c r="B2" s="106" t="s">
        <v>49</v>
      </c>
      <c r="C2" s="214"/>
      <c r="D2" s="215"/>
      <c r="E2" s="216"/>
      <c r="F2" s="207" t="s">
        <v>59</v>
      </c>
      <c r="G2" s="225"/>
      <c r="H2" s="226"/>
      <c r="I2" s="214"/>
      <c r="J2" s="215"/>
      <c r="K2" s="216"/>
      <c r="L2" s="114"/>
      <c r="M2" s="100"/>
      <c r="N2" s="101"/>
      <c r="O2" s="101"/>
      <c r="P2" s="101"/>
      <c r="Q2" s="13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</row>
    <row r="3" spans="1:101" s="88" customFormat="1" ht="41.25" customHeight="1" thickTop="1" thickBot="1" x14ac:dyDescent="0.3">
      <c r="A3" s="91"/>
      <c r="B3" s="107" t="s">
        <v>52</v>
      </c>
      <c r="C3" s="214"/>
      <c r="D3" s="215"/>
      <c r="E3" s="216"/>
      <c r="F3" s="207" t="s">
        <v>63</v>
      </c>
      <c r="G3" s="208"/>
      <c r="H3" s="209"/>
      <c r="I3" s="214"/>
      <c r="J3" s="215"/>
      <c r="K3" s="216"/>
      <c r="L3" s="114"/>
      <c r="M3" s="102"/>
      <c r="N3" s="101"/>
      <c r="O3" s="101"/>
      <c r="P3" s="101"/>
      <c r="Q3" s="133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</row>
    <row r="4" spans="1:101" s="88" customFormat="1" ht="41.25" customHeight="1" thickTop="1" x14ac:dyDescent="0.25">
      <c r="A4" s="91"/>
      <c r="B4" s="108" t="s">
        <v>58</v>
      </c>
      <c r="C4" s="217"/>
      <c r="D4" s="218"/>
      <c r="E4" s="219"/>
      <c r="F4" s="207" t="s">
        <v>200</v>
      </c>
      <c r="G4" s="208"/>
      <c r="H4" s="209"/>
      <c r="I4" s="217"/>
      <c r="J4" s="218"/>
      <c r="K4" s="219"/>
      <c r="L4" s="115"/>
      <c r="M4" s="103"/>
      <c r="N4" s="104"/>
      <c r="O4" s="104"/>
      <c r="P4" s="104"/>
      <c r="Q4" s="13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</row>
    <row r="5" spans="1:101" s="88" customFormat="1" ht="21" customHeight="1" thickBot="1" x14ac:dyDescent="0.3">
      <c r="A5" s="91"/>
      <c r="B5" s="109"/>
      <c r="C5" s="110"/>
      <c r="D5" s="110"/>
      <c r="E5" s="110"/>
      <c r="F5" s="111"/>
      <c r="G5" s="111"/>
      <c r="H5" s="111"/>
      <c r="I5" s="110"/>
      <c r="J5" s="110"/>
      <c r="K5" s="110"/>
      <c r="L5" s="110"/>
      <c r="M5" s="112"/>
      <c r="N5" s="113"/>
      <c r="O5" s="113"/>
      <c r="P5" s="113"/>
      <c r="Q5" s="133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</row>
    <row r="6" spans="1:101" ht="44.25" customHeight="1" thickBot="1" x14ac:dyDescent="0.4">
      <c r="A6" s="89"/>
      <c r="B6" s="222" t="s">
        <v>44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87"/>
    </row>
    <row r="7" spans="1:101" ht="30.75" customHeight="1" thickBot="1" x14ac:dyDescent="0.4">
      <c r="A7" s="92"/>
      <c r="B7" s="193"/>
      <c r="C7" s="194"/>
      <c r="D7" s="195"/>
      <c r="E7" s="195"/>
      <c r="F7" s="210" t="s">
        <v>197</v>
      </c>
      <c r="G7" s="210"/>
      <c r="H7" s="210"/>
      <c r="I7" s="210"/>
      <c r="J7" s="220"/>
      <c r="K7" s="196"/>
      <c r="L7" s="220" t="s">
        <v>198</v>
      </c>
      <c r="M7" s="220"/>
      <c r="N7" s="220"/>
      <c r="O7" s="220"/>
      <c r="P7" s="197"/>
    </row>
    <row r="8" spans="1:101" s="46" customFormat="1" ht="34.5" customHeight="1" thickBot="1" x14ac:dyDescent="0.25">
      <c r="A8" s="93"/>
      <c r="B8" s="198"/>
      <c r="C8" s="199"/>
      <c r="D8" s="200"/>
      <c r="E8" s="200"/>
      <c r="F8" s="211"/>
      <c r="G8" s="211"/>
      <c r="H8" s="211"/>
      <c r="I8" s="211"/>
      <c r="J8" s="221"/>
      <c r="K8" s="201"/>
      <c r="L8" s="227"/>
      <c r="M8" s="227"/>
      <c r="N8" s="227"/>
      <c r="O8" s="227"/>
      <c r="P8" s="202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45"/>
      <c r="CW8" s="45"/>
    </row>
    <row r="9" spans="1:101" ht="131.25" customHeight="1" thickBot="1" x14ac:dyDescent="0.4">
      <c r="A9" s="94"/>
      <c r="B9" s="203" t="s">
        <v>38</v>
      </c>
      <c r="C9" s="203" t="s">
        <v>199</v>
      </c>
      <c r="D9" s="203" t="s">
        <v>164</v>
      </c>
      <c r="E9" s="203" t="s">
        <v>201</v>
      </c>
      <c r="F9" s="205" t="s">
        <v>28</v>
      </c>
      <c r="G9" s="205" t="s">
        <v>3</v>
      </c>
      <c r="H9" s="205" t="s">
        <v>12</v>
      </c>
      <c r="I9" s="205" t="s">
        <v>43</v>
      </c>
      <c r="J9" s="204" t="s">
        <v>109</v>
      </c>
      <c r="K9" s="204" t="s">
        <v>196</v>
      </c>
      <c r="L9" s="206" t="s">
        <v>28</v>
      </c>
      <c r="M9" s="206" t="s">
        <v>3</v>
      </c>
      <c r="N9" s="206" t="s">
        <v>12</v>
      </c>
      <c r="O9" s="206" t="s">
        <v>43</v>
      </c>
      <c r="P9" s="204" t="s">
        <v>69</v>
      </c>
    </row>
    <row r="10" spans="1:101" s="47" customFormat="1" ht="163.5" customHeight="1" x14ac:dyDescent="0.25">
      <c r="A10" s="95"/>
      <c r="B10" s="170" t="s">
        <v>230</v>
      </c>
      <c r="C10" s="170" t="s">
        <v>100</v>
      </c>
      <c r="D10" s="175" t="s">
        <v>174</v>
      </c>
      <c r="E10" s="172" t="s">
        <v>64</v>
      </c>
      <c r="F10" s="173" t="s">
        <v>26</v>
      </c>
      <c r="G10" s="173" t="s">
        <v>21</v>
      </c>
      <c r="H10" s="166" t="str">
        <f>IF(ISBLANK(G10),"",(VLOOKUP(CONCATENATE(F10&amp;G10),(Lists!$A$16:$E$41),4,FALSE)))</f>
        <v>Medium</v>
      </c>
      <c r="I10" s="167">
        <f>IF(ISBLANK(G10),"",VLOOKUP(CONCATENATE(F10&amp;G10),(Lists!$A$16:$E$41),5,FALSE))</f>
        <v>9</v>
      </c>
      <c r="J10" s="174" t="s">
        <v>206</v>
      </c>
      <c r="K10" s="168"/>
      <c r="L10" s="165" t="s">
        <v>26</v>
      </c>
      <c r="M10" s="165" t="s">
        <v>22</v>
      </c>
      <c r="N10" s="166" t="str">
        <f>IF(ISBLANK(M10),"",(VLOOKUP(CONCATENATE(L10&amp;M10),(Lists!$A$16:$E$41),4,FALSE)))</f>
        <v>Medium</v>
      </c>
      <c r="O10" s="167">
        <f>IF(ISBLANK(M10),"",VLOOKUP(CONCATENATE(L10&amp;M10),(Lists!$A$16:$E$41),5,FALSE))</f>
        <v>6</v>
      </c>
      <c r="P10" s="169" t="s">
        <v>68</v>
      </c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</row>
    <row r="11" spans="1:101" s="47" customFormat="1" ht="265.5" customHeight="1" x14ac:dyDescent="0.25">
      <c r="A11" s="95"/>
      <c r="B11" s="170" t="s">
        <v>231</v>
      </c>
      <c r="C11" s="170" t="s">
        <v>207</v>
      </c>
      <c r="D11" s="176" t="s">
        <v>208</v>
      </c>
      <c r="E11" s="172" t="s">
        <v>64</v>
      </c>
      <c r="F11" s="173" t="s">
        <v>61</v>
      </c>
      <c r="G11" s="173" t="s">
        <v>22</v>
      </c>
      <c r="H11" s="166" t="str">
        <f>IF(ISBLANK(G11),"",(VLOOKUP(CONCATENATE(F11&amp;G11),(Lists!$A$16:$E$41),4,FALSE)))</f>
        <v>High</v>
      </c>
      <c r="I11" s="167">
        <f>IF(ISBLANK(G11),"",VLOOKUP(CONCATENATE(F11&amp;G11),(Lists!$A$16:$E$41),5,FALSE))</f>
        <v>10</v>
      </c>
      <c r="J11" s="174" t="s">
        <v>209</v>
      </c>
      <c r="K11" s="168"/>
      <c r="L11" s="165" t="s">
        <v>61</v>
      </c>
      <c r="M11" s="165" t="s">
        <v>23</v>
      </c>
      <c r="N11" s="166" t="str">
        <f>IF(ISBLANK(M11),"",(VLOOKUP(CONCATENATE(L11&amp;M11),(Lists!$A$16:$E$41),4,FALSE)))</f>
        <v>Medium</v>
      </c>
      <c r="O11" s="167">
        <f>IF(ISBLANK(M11),"",VLOOKUP(CONCATENATE(L11&amp;M11),(Lists!$A$16:$E$41),5,FALSE))</f>
        <v>5</v>
      </c>
      <c r="P11" s="169" t="s">
        <v>68</v>
      </c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</row>
    <row r="12" spans="1:101" s="47" customFormat="1" ht="126.75" customHeight="1" x14ac:dyDescent="0.25">
      <c r="A12" s="95"/>
      <c r="B12" s="170" t="s">
        <v>232</v>
      </c>
      <c r="C12" s="170" t="s">
        <v>210</v>
      </c>
      <c r="D12" s="175" t="s">
        <v>211</v>
      </c>
      <c r="E12" s="172" t="s">
        <v>64</v>
      </c>
      <c r="F12" s="173" t="s">
        <v>25</v>
      </c>
      <c r="G12" s="173" t="s">
        <v>22</v>
      </c>
      <c r="H12" s="166" t="str">
        <f>IF(ISBLANK(G12),"",(VLOOKUP(CONCATENATE(F12&amp;G12),(Lists!$A$16:$E$41),4,FALSE)))</f>
        <v>Low</v>
      </c>
      <c r="I12" s="167">
        <f>IF(ISBLANK(G12),"",VLOOKUP(CONCATENATE(F12&amp;G12),(Lists!$A$16:$E$41),5,FALSE))</f>
        <v>4</v>
      </c>
      <c r="J12" s="174" t="s">
        <v>212</v>
      </c>
      <c r="K12" s="168"/>
      <c r="L12" s="165" t="s">
        <v>25</v>
      </c>
      <c r="M12" s="165" t="s">
        <v>22</v>
      </c>
      <c r="N12" s="166" t="str">
        <f>IF(ISBLANK(M12),"",(VLOOKUP(CONCATENATE(L12&amp;M12),(Lists!$A$16:$E$41),4,FALSE)))</f>
        <v>Low</v>
      </c>
      <c r="O12" s="167">
        <f>IF(ISBLANK(M12),"",VLOOKUP(CONCATENATE(L12&amp;M12),(Lists!$A$16:$E$41),5,FALSE))</f>
        <v>4</v>
      </c>
      <c r="P12" s="169" t="s">
        <v>64</v>
      </c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</row>
    <row r="13" spans="1:101" s="47" customFormat="1" ht="105" x14ac:dyDescent="0.25">
      <c r="A13" s="95"/>
      <c r="B13" s="192" t="s">
        <v>233</v>
      </c>
      <c r="C13" s="192" t="s">
        <v>134</v>
      </c>
      <c r="D13" s="175" t="s">
        <v>213</v>
      </c>
      <c r="E13" s="172" t="s">
        <v>64</v>
      </c>
      <c r="F13" s="173" t="s">
        <v>25</v>
      </c>
      <c r="G13" s="173" t="s">
        <v>21</v>
      </c>
      <c r="H13" s="166" t="str">
        <f>IF(ISBLANK(G13),"",(VLOOKUP(CONCATENATE(F13&amp;G13),(Lists!$A$16:$E$41),4,FALSE)))</f>
        <v>Medium</v>
      </c>
      <c r="I13" s="167">
        <f>IF(ISBLANK(G13),"",VLOOKUP(CONCATENATE(F13&amp;G13),(Lists!$A$16:$E$41),5,FALSE))</f>
        <v>6</v>
      </c>
      <c r="J13" s="174" t="s">
        <v>159</v>
      </c>
      <c r="K13" s="190"/>
      <c r="L13" s="165" t="s">
        <v>25</v>
      </c>
      <c r="M13" s="165" t="s">
        <v>23</v>
      </c>
      <c r="N13" s="166" t="str">
        <f>IF(ISBLANK(M13),"",(VLOOKUP(CONCATENATE(L13&amp;M13),(Lists!$A$16:$E$41),4,FALSE)))</f>
        <v>Low</v>
      </c>
      <c r="O13" s="167">
        <f>IF(ISBLANK(M13),"",VLOOKUP(CONCATENATE(L13&amp;M13),(Lists!$A$16:$E$41),5,FALSE))</f>
        <v>2</v>
      </c>
      <c r="P13" s="191" t="s">
        <v>64</v>
      </c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</row>
    <row r="14" spans="1:101" s="47" customFormat="1" ht="75" x14ac:dyDescent="0.25">
      <c r="A14" s="95"/>
      <c r="B14" s="121" t="s">
        <v>116</v>
      </c>
      <c r="C14" s="121" t="s">
        <v>155</v>
      </c>
      <c r="D14" s="177" t="s">
        <v>204</v>
      </c>
      <c r="E14" s="125"/>
      <c r="F14" s="126"/>
      <c r="G14" s="126"/>
      <c r="H14" s="171" t="str">
        <f>IF(ISBLANK(G14),"",(VLOOKUP(CONCATENATE(F14&amp;G14),(Lists!$A$16:$E$41),4,FALSE)))</f>
        <v/>
      </c>
      <c r="I14" s="123" t="str">
        <f>IF(ISBLANK(G14),"",VLOOKUP(CONCATENATE(F14&amp;G14),(Lists!$A$16:$E$41),5,FALSE))</f>
        <v/>
      </c>
      <c r="J14" s="182"/>
      <c r="K14" s="124"/>
      <c r="L14" s="126"/>
      <c r="M14" s="126"/>
      <c r="N14" s="122" t="str">
        <f>IF(ISBLANK(M14),"",(VLOOKUP(CONCATENATE(L14&amp;M14),(Lists!$A$16:$E$41),4,FALSE)))</f>
        <v/>
      </c>
      <c r="O14" s="123" t="str">
        <f>IF(ISBLANK(M14),"",VLOOKUP(CONCATENATE(L14&amp;M14),(Lists!$A$16:$E$41),5,FALSE))</f>
        <v/>
      </c>
      <c r="P14" s="163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</row>
    <row r="15" spans="1:101" s="47" customFormat="1" ht="60" x14ac:dyDescent="0.25">
      <c r="A15" s="95"/>
      <c r="B15" s="116" t="s">
        <v>116</v>
      </c>
      <c r="C15" s="116" t="s">
        <v>140</v>
      </c>
      <c r="D15" s="178" t="s">
        <v>167</v>
      </c>
      <c r="E15" s="127"/>
      <c r="F15" s="128"/>
      <c r="G15" s="128"/>
      <c r="H15" s="122" t="str">
        <f>IF(ISBLANK(G15),"",(VLOOKUP(CONCATENATE(F15&amp;G15),(Lists!$A$16:$E$41),4,FALSE)))</f>
        <v/>
      </c>
      <c r="I15" s="123" t="str">
        <f>IF(ISBLANK(G15),"",VLOOKUP(CONCATENATE(F15&amp;G15),(Lists!$A$16:$E$41),5,FALSE))</f>
        <v/>
      </c>
      <c r="J15" s="183"/>
      <c r="K15" s="117"/>
      <c r="L15" s="126"/>
      <c r="M15" s="126"/>
      <c r="N15" s="122" t="str">
        <f>IF(ISBLANK(M15),"",(VLOOKUP(CONCATENATE(L15&amp;M15),(Lists!$A$16:$E$41),4,FALSE)))</f>
        <v/>
      </c>
      <c r="O15" s="123" t="str">
        <f>IF(ISBLANK(M15),"",VLOOKUP(CONCATENATE(L15&amp;M15),(Lists!$A$16:$E$41),5,FALSE))</f>
        <v/>
      </c>
      <c r="P15" s="164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</row>
    <row r="16" spans="1:101" s="47" customFormat="1" ht="30" x14ac:dyDescent="0.25">
      <c r="A16" s="95"/>
      <c r="B16" s="116" t="s">
        <v>116</v>
      </c>
      <c r="C16" s="116" t="s">
        <v>161</v>
      </c>
      <c r="D16" s="178" t="s">
        <v>160</v>
      </c>
      <c r="E16" s="127"/>
      <c r="F16" s="128"/>
      <c r="G16" s="128"/>
      <c r="H16" s="122" t="str">
        <f>IF(ISBLANK(G16),"",(VLOOKUP(CONCATENATE(F16&amp;G16),(Lists!$A$16:$E$41),4,FALSE)))</f>
        <v/>
      </c>
      <c r="I16" s="123" t="str">
        <f>IF(ISBLANK(G16),"",VLOOKUP(CONCATENATE(F16&amp;G16),(Lists!$A$16:$E$41),5,FALSE))</f>
        <v/>
      </c>
      <c r="J16" s="183"/>
      <c r="K16" s="117"/>
      <c r="L16" s="126"/>
      <c r="M16" s="126"/>
      <c r="N16" s="122" t="str">
        <f>IF(ISBLANK(M16),"",(VLOOKUP(CONCATENATE(L16&amp;M16),(Lists!$A$16:$E$41),4,FALSE)))</f>
        <v/>
      </c>
      <c r="O16" s="123" t="str">
        <f>IF(ISBLANK(M16),"",VLOOKUP(CONCATENATE(L16&amp;M16),(Lists!$A$16:$E$41),5,FALSE))</f>
        <v/>
      </c>
      <c r="P16" s="164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</row>
    <row r="17" spans="1:99" s="47" customFormat="1" ht="67.5" customHeight="1" x14ac:dyDescent="0.25">
      <c r="A17" s="95"/>
      <c r="B17" s="116" t="s">
        <v>116</v>
      </c>
      <c r="C17" s="116" t="s">
        <v>141</v>
      </c>
      <c r="D17" s="178" t="s">
        <v>214</v>
      </c>
      <c r="E17" s="127"/>
      <c r="F17" s="128"/>
      <c r="G17" s="128"/>
      <c r="H17" s="122" t="str">
        <f>IF(ISBLANK(G17),"",(VLOOKUP(CONCATENATE(F17&amp;G17),(Lists!$A$16:$E$41),4,FALSE)))</f>
        <v/>
      </c>
      <c r="I17" s="123" t="str">
        <f>IF(ISBLANK(G17),"",VLOOKUP(CONCATENATE(F17&amp;G17),(Lists!$A$16:$E$41),5,FALSE))</f>
        <v/>
      </c>
      <c r="J17" s="183"/>
      <c r="K17" s="117"/>
      <c r="L17" s="126"/>
      <c r="M17" s="126"/>
      <c r="N17" s="122" t="str">
        <f>IF(ISBLANK(M17),"",(VLOOKUP(CONCATENATE(L17&amp;M17),(Lists!$A$16:$E$41),4,FALSE)))</f>
        <v/>
      </c>
      <c r="O17" s="123" t="str">
        <f>IF(ISBLANK(M17),"",VLOOKUP(CONCATENATE(L17&amp;M17),(Lists!$A$16:$E$41),5,FALSE))</f>
        <v/>
      </c>
      <c r="P17" s="164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</row>
    <row r="18" spans="1:99" s="47" customFormat="1" ht="30" x14ac:dyDescent="0.25">
      <c r="A18" s="95"/>
      <c r="B18" s="116" t="s">
        <v>116</v>
      </c>
      <c r="C18" s="116" t="s">
        <v>108</v>
      </c>
      <c r="D18" s="178" t="s">
        <v>165</v>
      </c>
      <c r="E18" s="127"/>
      <c r="F18" s="128"/>
      <c r="G18" s="128"/>
      <c r="H18" s="122" t="str">
        <f>IF(ISBLANK(G18),"",(VLOOKUP(CONCATENATE(F18&amp;G18),(Lists!$A$16:$E$41),4,FALSE)))</f>
        <v/>
      </c>
      <c r="I18" s="123" t="str">
        <f>IF(ISBLANK(G18),"",VLOOKUP(CONCATENATE(F18&amp;G18),(Lists!$A$16:$E$41),5,FALSE))</f>
        <v/>
      </c>
      <c r="J18" s="183"/>
      <c r="K18" s="117"/>
      <c r="L18" s="126"/>
      <c r="M18" s="126"/>
      <c r="N18" s="122" t="str">
        <f>IF(ISBLANK(M18),"",(VLOOKUP(CONCATENATE(L18&amp;M18),(Lists!$A$16:$E$41),4,FALSE)))</f>
        <v/>
      </c>
      <c r="O18" s="123" t="str">
        <f>IF(ISBLANK(M18),"",VLOOKUP(CONCATENATE(L18&amp;M18),(Lists!$A$16:$E$41),5,FALSE))</f>
        <v/>
      </c>
      <c r="P18" s="164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</row>
    <row r="19" spans="1:99" s="47" customFormat="1" ht="75" x14ac:dyDescent="0.25">
      <c r="A19" s="95"/>
      <c r="B19" s="116" t="s">
        <v>116</v>
      </c>
      <c r="C19" s="116" t="s">
        <v>138</v>
      </c>
      <c r="D19" s="178" t="s">
        <v>169</v>
      </c>
      <c r="E19" s="127"/>
      <c r="F19" s="128"/>
      <c r="G19" s="128"/>
      <c r="H19" s="122" t="str">
        <f>IF(ISBLANK(G19),"",(VLOOKUP(CONCATENATE(F19&amp;G19),(Lists!$A$16:$E$41),4,FALSE)))</f>
        <v/>
      </c>
      <c r="I19" s="123" t="str">
        <f>IF(ISBLANK(G19),"",VLOOKUP(CONCATENATE(F19&amp;G19),(Lists!$A$16:$E$41),5,FALSE))</f>
        <v/>
      </c>
      <c r="J19" s="183"/>
      <c r="K19" s="117"/>
      <c r="L19" s="126"/>
      <c r="M19" s="126"/>
      <c r="N19" s="122" t="str">
        <f>IF(ISBLANK(M19),"",(VLOOKUP(CONCATENATE(L19&amp;M19),(Lists!$A$16:$E$41),4,FALSE)))</f>
        <v/>
      </c>
      <c r="O19" s="123" t="str">
        <f>IF(ISBLANK(M19),"",VLOOKUP(CONCATENATE(L19&amp;M19),(Lists!$A$16:$E$41),5,FALSE))</f>
        <v/>
      </c>
      <c r="P19" s="164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</row>
    <row r="20" spans="1:99" s="47" customFormat="1" ht="30" x14ac:dyDescent="0.25">
      <c r="A20" s="95"/>
      <c r="B20" s="116" t="s">
        <v>116</v>
      </c>
      <c r="C20" s="116" t="s">
        <v>143</v>
      </c>
      <c r="D20" s="178" t="s">
        <v>168</v>
      </c>
      <c r="E20" s="127"/>
      <c r="F20" s="128"/>
      <c r="G20" s="128"/>
      <c r="H20" s="122" t="str">
        <f>IF(ISBLANK(G20),"",(VLOOKUP(CONCATENATE(F20&amp;G20),(Lists!$A$16:$E$41),4,FALSE)))</f>
        <v/>
      </c>
      <c r="I20" s="123" t="str">
        <f>IF(ISBLANK(G20),"",VLOOKUP(CONCATENATE(F20&amp;G20),(Lists!$A$16:$E$41),5,FALSE))</f>
        <v/>
      </c>
      <c r="J20" s="183"/>
      <c r="K20" s="117"/>
      <c r="L20" s="126"/>
      <c r="M20" s="126"/>
      <c r="N20" s="122" t="str">
        <f>IF(ISBLANK(M20),"",(VLOOKUP(CONCATENATE(L20&amp;M20),(Lists!$A$16:$E$41),4,FALSE)))</f>
        <v/>
      </c>
      <c r="O20" s="123" t="str">
        <f>IF(ISBLANK(M20),"",VLOOKUP(CONCATENATE(L20&amp;M20),(Lists!$A$16:$E$41),5,FALSE))</f>
        <v/>
      </c>
      <c r="P20" s="164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</row>
    <row r="21" spans="1:99" s="47" customFormat="1" ht="45" x14ac:dyDescent="0.25">
      <c r="A21" s="95"/>
      <c r="B21" s="116" t="s">
        <v>116</v>
      </c>
      <c r="C21" s="116" t="s">
        <v>45</v>
      </c>
      <c r="D21" s="178" t="s">
        <v>166</v>
      </c>
      <c r="E21" s="127"/>
      <c r="F21" s="128"/>
      <c r="G21" s="128"/>
      <c r="H21" s="122" t="str">
        <f>IF(ISBLANK(G21),"",(VLOOKUP(CONCATENATE(F21&amp;G21),(Lists!$A$16:$E$41),4,FALSE)))</f>
        <v/>
      </c>
      <c r="I21" s="123" t="str">
        <f>IF(ISBLANK(G21),"",VLOOKUP(CONCATENATE(F21&amp;G21),(Lists!$A$16:$E$41),5,FALSE))</f>
        <v/>
      </c>
      <c r="J21" s="183"/>
      <c r="K21" s="117"/>
      <c r="L21" s="126"/>
      <c r="M21" s="126"/>
      <c r="N21" s="122" t="str">
        <f>IF(ISBLANK(M21),"",(VLOOKUP(CONCATENATE(L21&amp;M21),(Lists!$A$16:$E$41),4,FALSE)))</f>
        <v/>
      </c>
      <c r="O21" s="123" t="str">
        <f>IF(ISBLANK(M21),"",VLOOKUP(CONCATENATE(L21&amp;M21),(Lists!$A$16:$E$41),5,FALSE))</f>
        <v/>
      </c>
      <c r="P21" s="164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</row>
    <row r="22" spans="1:99" s="47" customFormat="1" ht="45" x14ac:dyDescent="0.25">
      <c r="A22" s="96"/>
      <c r="B22" s="116" t="s">
        <v>116</v>
      </c>
      <c r="C22" s="116" t="s">
        <v>114</v>
      </c>
      <c r="D22" s="178" t="s">
        <v>163</v>
      </c>
      <c r="E22" s="127"/>
      <c r="F22" s="128"/>
      <c r="G22" s="128"/>
      <c r="H22" s="122"/>
      <c r="I22" s="123" t="str">
        <f>IF(ISBLANK(G22),"",VLOOKUP(CONCATENATE(F22&amp;G22),(Lists!$A$16:$E$41),5,FALSE))</f>
        <v/>
      </c>
      <c r="J22" s="183"/>
      <c r="K22" s="117"/>
      <c r="L22" s="126"/>
      <c r="M22" s="126"/>
      <c r="N22" s="122" t="str">
        <f>IF(ISBLANK(M22),"",(VLOOKUP(CONCATENATE(L22&amp;M22),(Lists!$A$16:$E$41),4,FALSE)))</f>
        <v/>
      </c>
      <c r="O22" s="123" t="str">
        <f>IF(ISBLANK(M22),"",VLOOKUP(CONCATENATE(L22&amp;M22),(Lists!$A$16:$E$41),5,FALSE))</f>
        <v/>
      </c>
      <c r="P22" s="164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</row>
    <row r="23" spans="1:99" s="47" customFormat="1" ht="45" x14ac:dyDescent="0.25">
      <c r="A23" s="96"/>
      <c r="B23" s="116" t="s">
        <v>116</v>
      </c>
      <c r="C23" s="116" t="s">
        <v>215</v>
      </c>
      <c r="D23" s="178" t="s">
        <v>216</v>
      </c>
      <c r="E23" s="127"/>
      <c r="F23" s="128"/>
      <c r="G23" s="128"/>
      <c r="H23" s="122" t="str">
        <f>IF(ISBLANK(G23),"",(VLOOKUP(CONCATENATE(F23&amp;G23),(Lists!$A$16:$E$41),4,FALSE)))</f>
        <v/>
      </c>
      <c r="I23" s="123" t="str">
        <f>IF(ISBLANK(G23),"",VLOOKUP(CONCATENATE(F23&amp;G23),(Lists!$A$16:$E$41),5,FALSE))</f>
        <v/>
      </c>
      <c r="J23" s="183"/>
      <c r="K23" s="117"/>
      <c r="L23" s="126"/>
      <c r="M23" s="126"/>
      <c r="N23" s="122" t="str">
        <f>IF(ISBLANK(M23),"",(VLOOKUP(CONCATENATE(L23&amp;M23),(Lists!$A$16:$E$41),4,FALSE)))</f>
        <v/>
      </c>
      <c r="O23" s="123" t="str">
        <f>IF(ISBLANK(M23),"",VLOOKUP(CONCATENATE(L23&amp;M23),(Lists!$A$16:$E$41),5,FALSE))</f>
        <v/>
      </c>
      <c r="P23" s="164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</row>
    <row r="24" spans="1:99" s="47" customFormat="1" ht="45" x14ac:dyDescent="0.25">
      <c r="A24" s="96"/>
      <c r="B24" s="116" t="s">
        <v>116</v>
      </c>
      <c r="C24" s="116" t="s">
        <v>67</v>
      </c>
      <c r="D24" s="178" t="s">
        <v>188</v>
      </c>
      <c r="E24" s="127"/>
      <c r="F24" s="128"/>
      <c r="G24" s="128"/>
      <c r="H24" s="122" t="str">
        <f>IF(ISBLANK(G24),"",(VLOOKUP(CONCATENATE(F24&amp;G24),(Lists!$A$16:$E$41),4,FALSE)))</f>
        <v/>
      </c>
      <c r="I24" s="123" t="str">
        <f>IF(ISBLANK(G24),"",VLOOKUP(CONCATENATE(F24&amp;G24),(Lists!$A$16:$E$41),5,FALSE))</f>
        <v/>
      </c>
      <c r="J24" s="183"/>
      <c r="K24" s="117"/>
      <c r="L24" s="126"/>
      <c r="M24" s="126"/>
      <c r="N24" s="122" t="str">
        <f>IF(ISBLANK(M24),"",(VLOOKUP(CONCATENATE(L24&amp;M24),(Lists!$A$16:$E$41),4,FALSE)))</f>
        <v/>
      </c>
      <c r="O24" s="123" t="str">
        <f>IF(ISBLANK(M24),"",VLOOKUP(CONCATENATE(L24&amp;M24),(Lists!$A$16:$E$41),5,FALSE))</f>
        <v/>
      </c>
      <c r="P24" s="164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</row>
    <row r="25" spans="1:99" s="47" customFormat="1" ht="45" x14ac:dyDescent="0.25">
      <c r="A25" s="96"/>
      <c r="B25" s="116" t="s">
        <v>116</v>
      </c>
      <c r="C25" s="116" t="s">
        <v>40</v>
      </c>
      <c r="D25" s="178" t="s">
        <v>189</v>
      </c>
      <c r="E25" s="127"/>
      <c r="F25" s="128"/>
      <c r="G25" s="128"/>
      <c r="H25" s="122" t="str">
        <f>IF(ISBLANK(G25),"",(VLOOKUP(CONCATENATE(F25&amp;G25),(Lists!$A$16:$E$41),4,FALSE)))</f>
        <v/>
      </c>
      <c r="I25" s="123" t="str">
        <f>IF(ISBLANK(G25),"",VLOOKUP(CONCATENATE(F25&amp;G25),(Lists!$A$16:$E$41),5,FALSE))</f>
        <v/>
      </c>
      <c r="J25" s="183"/>
      <c r="K25" s="117"/>
      <c r="L25" s="126"/>
      <c r="M25" s="126"/>
      <c r="N25" s="122" t="str">
        <f>IF(ISBLANK(M25),"",(VLOOKUP(CONCATENATE(L25&amp;M25),(Lists!$A$16:$E$41),4,FALSE)))</f>
        <v/>
      </c>
      <c r="O25" s="123" t="str">
        <f>IF(ISBLANK(M25),"",VLOOKUP(CONCATENATE(L25&amp;M25),(Lists!$A$16:$E$41),5,FALSE))</f>
        <v/>
      </c>
      <c r="P25" s="164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</row>
    <row r="26" spans="1:99" s="47" customFormat="1" ht="141.75" customHeight="1" x14ac:dyDescent="0.25">
      <c r="A26" s="96"/>
      <c r="B26" s="116" t="s">
        <v>116</v>
      </c>
      <c r="C26" s="116" t="s">
        <v>47</v>
      </c>
      <c r="D26" s="178" t="s">
        <v>170</v>
      </c>
      <c r="E26" s="127"/>
      <c r="F26" s="128"/>
      <c r="G26" s="128"/>
      <c r="H26" s="122" t="str">
        <f>IF(ISBLANK(G26),"",(VLOOKUP(CONCATENATE(F26&amp;G26),(Lists!$A$16:$E$41),4,FALSE)))</f>
        <v/>
      </c>
      <c r="I26" s="123" t="str">
        <f>IF(ISBLANK(G26),"",VLOOKUP(CONCATENATE(F26&amp;G26),(Lists!$A$16:$E$41),5,FALSE))</f>
        <v/>
      </c>
      <c r="J26" s="183"/>
      <c r="K26" s="117"/>
      <c r="L26" s="126"/>
      <c r="M26" s="126"/>
      <c r="N26" s="122" t="str">
        <f>IF(ISBLANK(M26),"",(VLOOKUP(CONCATENATE(L26&amp;M26),(Lists!$A$16:$E$41),4,FALSE)))</f>
        <v/>
      </c>
      <c r="O26" s="123" t="str">
        <f>IF(ISBLANK(M26),"",VLOOKUP(CONCATENATE(L26&amp;M26),(Lists!$A$16:$E$41),5,FALSE))</f>
        <v/>
      </c>
      <c r="P26" s="164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</row>
    <row r="27" spans="1:99" s="47" customFormat="1" ht="60" x14ac:dyDescent="0.25">
      <c r="A27" s="96"/>
      <c r="B27" s="116" t="s">
        <v>116</v>
      </c>
      <c r="C27" s="116" t="s">
        <v>39</v>
      </c>
      <c r="D27" s="178" t="s">
        <v>154</v>
      </c>
      <c r="E27" s="127"/>
      <c r="F27" s="128"/>
      <c r="G27" s="128"/>
      <c r="H27" s="122" t="str">
        <f>IF(ISBLANK(G27),"",(VLOOKUP(CONCATENATE(F27&amp;G27),(Lists!$A$16:$E$41),4,FALSE)))</f>
        <v/>
      </c>
      <c r="I27" s="123" t="str">
        <f>IF(ISBLANK(G27),"",VLOOKUP(CONCATENATE(F27&amp;G27),(Lists!$A$16:$E$41),5,FALSE))</f>
        <v/>
      </c>
      <c r="J27" s="183"/>
      <c r="K27" s="117"/>
      <c r="L27" s="126"/>
      <c r="M27" s="126"/>
      <c r="N27" s="122" t="str">
        <f>IF(ISBLANK(M27),"",(VLOOKUP(CONCATENATE(L27&amp;M27),(Lists!$A$16:$E$41),4,FALSE)))</f>
        <v/>
      </c>
      <c r="O27" s="123" t="str">
        <f>IF(ISBLANK(M27),"",VLOOKUP(CONCATENATE(L27&amp;M27),(Lists!$A$16:$E$41),5,FALSE))</f>
        <v/>
      </c>
      <c r="P27" s="164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</row>
    <row r="28" spans="1:99" s="47" customFormat="1" ht="60" x14ac:dyDescent="0.25">
      <c r="A28" s="95"/>
      <c r="B28" s="116" t="s">
        <v>137</v>
      </c>
      <c r="C28" s="116" t="s">
        <v>71</v>
      </c>
      <c r="D28" s="178" t="s">
        <v>171</v>
      </c>
      <c r="E28" s="127"/>
      <c r="F28" s="128"/>
      <c r="G28" s="128"/>
      <c r="H28" s="122" t="str">
        <f>IF(ISBLANK(G28),"",(VLOOKUP(CONCATENATE(F28&amp;G28),(Lists!$A$16:$E$41),4,FALSE)))</f>
        <v/>
      </c>
      <c r="I28" s="123" t="str">
        <f>IF(ISBLANK(G28),"",VLOOKUP(CONCATENATE(F28&amp;G28),(Lists!$A$16:$E$41),5,FALSE))</f>
        <v/>
      </c>
      <c r="J28" s="183"/>
      <c r="K28" s="117"/>
      <c r="L28" s="126"/>
      <c r="M28" s="126"/>
      <c r="N28" s="122" t="str">
        <f>IF(ISBLANK(M28),"",(VLOOKUP(CONCATENATE(L28&amp;M28),(Lists!$A$16:$E$41),4,FALSE)))</f>
        <v/>
      </c>
      <c r="O28" s="123" t="str">
        <f>IF(ISBLANK(M28),"",VLOOKUP(CONCATENATE(L28&amp;M28),(Lists!$A$16:$E$41),5,FALSE))</f>
        <v/>
      </c>
      <c r="P28" s="164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</row>
    <row r="29" spans="1:99" s="47" customFormat="1" ht="90" x14ac:dyDescent="0.25">
      <c r="A29" s="95"/>
      <c r="B29" s="116" t="s">
        <v>137</v>
      </c>
      <c r="C29" s="116" t="s">
        <v>56</v>
      </c>
      <c r="D29" s="178" t="s">
        <v>172</v>
      </c>
      <c r="E29" s="127"/>
      <c r="F29" s="128"/>
      <c r="G29" s="128"/>
      <c r="H29" s="122" t="str">
        <f>IF(ISBLANK(G29),"",(VLOOKUP(CONCATENATE(F29&amp;G29),(Lists!$A$16:$E$41),4,FALSE)))</f>
        <v/>
      </c>
      <c r="I29" s="123" t="str">
        <f>IF(ISBLANK(G29),"",VLOOKUP(CONCATENATE(F29&amp;G29),(Lists!$A$16:$E$41),5,FALSE))</f>
        <v/>
      </c>
      <c r="J29" s="183"/>
      <c r="K29" s="117"/>
      <c r="L29" s="126"/>
      <c r="M29" s="126"/>
      <c r="N29" s="122" t="str">
        <f>IF(ISBLANK(M29),"",(VLOOKUP(CONCATENATE(L29&amp;M29),(Lists!$A$16:$E$41),4,FALSE)))</f>
        <v/>
      </c>
      <c r="O29" s="123" t="str">
        <f>IF(ISBLANK(M29),"",VLOOKUP(CONCATENATE(L29&amp;M29),(Lists!$A$16:$E$41),5,FALSE))</f>
        <v/>
      </c>
      <c r="P29" s="164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</row>
    <row r="30" spans="1:99" s="47" customFormat="1" ht="30" x14ac:dyDescent="0.25">
      <c r="A30" s="95"/>
      <c r="B30" s="116" t="s">
        <v>137</v>
      </c>
      <c r="C30" s="116" t="s">
        <v>139</v>
      </c>
      <c r="D30" s="179" t="s">
        <v>153</v>
      </c>
      <c r="E30" s="127"/>
      <c r="F30" s="128"/>
      <c r="G30" s="128"/>
      <c r="H30" s="122" t="str">
        <f>IF(ISBLANK(G30),"",(VLOOKUP(CONCATENATE(F30&amp;G30),(Lists!$A$16:$E$41),4,FALSE)))</f>
        <v/>
      </c>
      <c r="I30" s="123" t="str">
        <f>IF(ISBLANK(G30),"",VLOOKUP(CONCATENATE(F30&amp;G30),(Lists!$A$16:$E$41),5,FALSE))</f>
        <v/>
      </c>
      <c r="J30" s="183"/>
      <c r="K30" s="117"/>
      <c r="L30" s="126"/>
      <c r="M30" s="126"/>
      <c r="N30" s="122" t="str">
        <f>IF(ISBLANK(M30),"",(VLOOKUP(CONCATENATE(L30&amp;M30),(Lists!$A$16:$E$41),4,FALSE)))</f>
        <v/>
      </c>
      <c r="O30" s="123" t="str">
        <f>IF(ISBLANK(M30),"",VLOOKUP(CONCATENATE(L30&amp;M30),(Lists!$A$16:$E$41),5,FALSE))</f>
        <v/>
      </c>
      <c r="P30" s="164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</row>
    <row r="31" spans="1:99" s="47" customFormat="1" ht="60" x14ac:dyDescent="0.25">
      <c r="A31" s="95"/>
      <c r="B31" s="116" t="s">
        <v>137</v>
      </c>
      <c r="C31" s="116" t="s">
        <v>114</v>
      </c>
      <c r="D31" s="178" t="s">
        <v>173</v>
      </c>
      <c r="E31" s="127"/>
      <c r="F31" s="128"/>
      <c r="G31" s="128"/>
      <c r="H31" s="122" t="str">
        <f>IF(ISBLANK(G31),"",(VLOOKUP(CONCATENATE(F31&amp;G31),(Lists!$A$16:$E$41),4,FALSE)))</f>
        <v/>
      </c>
      <c r="I31" s="123" t="str">
        <f>IF(ISBLANK(G31),"",VLOOKUP(CONCATENATE(F31&amp;G31),(Lists!$A$16:$E$41),5,FALSE))</f>
        <v/>
      </c>
      <c r="J31" s="183"/>
      <c r="K31" s="117"/>
      <c r="L31" s="126"/>
      <c r="M31" s="126"/>
      <c r="N31" s="122" t="str">
        <f>IF(ISBLANK(M31),"",(VLOOKUP(CONCATENATE(L31&amp;M31),(Lists!$A$16:$E$41),4,FALSE)))</f>
        <v/>
      </c>
      <c r="O31" s="123" t="str">
        <f>IF(ISBLANK(M31),"",VLOOKUP(CONCATENATE(L31&amp;M31),(Lists!$A$16:$E$41),5,FALSE))</f>
        <v/>
      </c>
      <c r="P31" s="164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</row>
    <row r="32" spans="1:99" s="47" customFormat="1" ht="90" x14ac:dyDescent="0.25">
      <c r="A32" s="95"/>
      <c r="B32" s="116" t="s">
        <v>133</v>
      </c>
      <c r="C32" s="121" t="s">
        <v>205</v>
      </c>
      <c r="D32" s="178" t="s">
        <v>156</v>
      </c>
      <c r="E32" s="127"/>
      <c r="F32" s="128"/>
      <c r="G32" s="128"/>
      <c r="H32" s="122" t="str">
        <f>IF(ISBLANK(G32),"",(VLOOKUP(CONCATENATE(F32&amp;G32),(Lists!$A$16:$E$41),4,FALSE)))</f>
        <v/>
      </c>
      <c r="I32" s="123" t="str">
        <f>IF(ISBLANK(G32),"",VLOOKUP(CONCATENATE(F32&amp;G32),(Lists!$A$16:$E$41),5,FALSE))</f>
        <v/>
      </c>
      <c r="J32" s="183"/>
      <c r="K32" s="117"/>
      <c r="L32" s="126"/>
      <c r="M32" s="126"/>
      <c r="N32" s="122" t="str">
        <f>IF(ISBLANK(M32),"",(VLOOKUP(CONCATENATE(L32&amp;M32),(Lists!$A$16:$E$41),4,FALSE)))</f>
        <v/>
      </c>
      <c r="O32" s="123" t="str">
        <f>IF(ISBLANK(M32),"",VLOOKUP(CONCATENATE(L32&amp;M32),(Lists!$A$16:$E$41),5,FALSE))</f>
        <v/>
      </c>
      <c r="P32" s="164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</row>
    <row r="33" spans="1:99" s="47" customFormat="1" ht="30" x14ac:dyDescent="0.25">
      <c r="A33" s="95"/>
      <c r="B33" s="116" t="s">
        <v>133</v>
      </c>
      <c r="C33" s="116" t="s">
        <v>48</v>
      </c>
      <c r="D33" s="178" t="s">
        <v>157</v>
      </c>
      <c r="E33" s="127"/>
      <c r="F33" s="128"/>
      <c r="G33" s="128"/>
      <c r="H33" s="122" t="str">
        <f>IF(ISBLANK(G33),"",(VLOOKUP(CONCATENATE(F33&amp;G33),(Lists!$A$16:$E$41),4,FALSE)))</f>
        <v/>
      </c>
      <c r="I33" s="123" t="str">
        <f>IF(ISBLANK(G33),"",VLOOKUP(CONCATENATE(F33&amp;G33),(Lists!$A$16:$E$41),5,FALSE))</f>
        <v/>
      </c>
      <c r="J33" s="183"/>
      <c r="K33" s="117"/>
      <c r="L33" s="126"/>
      <c r="M33" s="126"/>
      <c r="N33" s="122" t="str">
        <f>IF(ISBLANK(M33),"",(VLOOKUP(CONCATENATE(L33&amp;M33),(Lists!$A$16:$E$41),4,FALSE)))</f>
        <v/>
      </c>
      <c r="O33" s="123" t="str">
        <f>IF(ISBLANK(M33),"",VLOOKUP(CONCATENATE(L33&amp;M33),(Lists!$A$16:$E$41),5,FALSE))</f>
        <v/>
      </c>
      <c r="P33" s="164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</row>
    <row r="34" spans="1:99" s="47" customFormat="1" ht="30" x14ac:dyDescent="0.25">
      <c r="A34" s="95"/>
      <c r="B34" s="116" t="s">
        <v>51</v>
      </c>
      <c r="C34" s="116" t="s">
        <v>100</v>
      </c>
      <c r="D34" s="178" t="s">
        <v>174</v>
      </c>
      <c r="E34" s="127"/>
      <c r="F34" s="128"/>
      <c r="G34" s="128"/>
      <c r="H34" s="122" t="str">
        <f>IF(ISBLANK(G34),"",(VLOOKUP(CONCATENATE(F34&amp;G34),(Lists!$A$16:$E$41),4,FALSE)))</f>
        <v/>
      </c>
      <c r="I34" s="123" t="str">
        <f>IF(ISBLANK(G34),"",VLOOKUP(CONCATENATE(F34&amp;G34),(Lists!$A$16:$E$41),5,FALSE))</f>
        <v/>
      </c>
      <c r="J34" s="183"/>
      <c r="K34" s="117"/>
      <c r="L34" s="126"/>
      <c r="M34" s="126"/>
      <c r="N34" s="122" t="str">
        <f>IF(ISBLANK(M34),"",(VLOOKUP(CONCATENATE(L34&amp;M34),(Lists!$A$16:$E$41),4,FALSE)))</f>
        <v/>
      </c>
      <c r="O34" s="123" t="str">
        <f>IF(ISBLANK(M34),"",VLOOKUP(CONCATENATE(L34&amp;M34),(Lists!$A$16:$E$41),5,FALSE))</f>
        <v/>
      </c>
      <c r="P34" s="164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</row>
    <row r="35" spans="1:99" s="47" customFormat="1" ht="60" x14ac:dyDescent="0.25">
      <c r="A35" s="95"/>
      <c r="B35" s="116" t="s">
        <v>51</v>
      </c>
      <c r="C35" s="116" t="s">
        <v>217</v>
      </c>
      <c r="D35" s="178" t="s">
        <v>218</v>
      </c>
      <c r="E35" s="127"/>
      <c r="F35" s="128"/>
      <c r="G35" s="128"/>
      <c r="H35" s="122" t="str">
        <f>IF(ISBLANK(G35),"",(VLOOKUP(CONCATENATE(F35&amp;G35),(Lists!$A$16:$E$41),4,FALSE)))</f>
        <v/>
      </c>
      <c r="I35" s="123" t="str">
        <f>IF(ISBLANK(G35),"",VLOOKUP(CONCATENATE(F35&amp;G35),(Lists!$A$16:$E$41),5,FALSE))</f>
        <v/>
      </c>
      <c r="J35" s="183"/>
      <c r="K35" s="117"/>
      <c r="L35" s="126"/>
      <c r="M35" s="126"/>
      <c r="N35" s="122" t="str">
        <f>IF(ISBLANK(M35),"",(VLOOKUP(CONCATENATE(L35&amp;M35),(Lists!$A$16:$E$41),4,FALSE)))</f>
        <v/>
      </c>
      <c r="O35" s="123" t="str">
        <f>IF(ISBLANK(M35),"",VLOOKUP(CONCATENATE(L35&amp;M35),(Lists!$A$16:$E$41),5,FALSE))</f>
        <v/>
      </c>
      <c r="P35" s="164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</row>
    <row r="36" spans="1:99" s="47" customFormat="1" ht="30" x14ac:dyDescent="0.25">
      <c r="A36" s="95"/>
      <c r="B36" s="116" t="s">
        <v>51</v>
      </c>
      <c r="C36" s="116" t="s">
        <v>118</v>
      </c>
      <c r="D36" s="178" t="s">
        <v>151</v>
      </c>
      <c r="E36" s="127"/>
      <c r="F36" s="128"/>
      <c r="G36" s="128"/>
      <c r="H36" s="122" t="str">
        <f>IF(ISBLANK(G36),"",(VLOOKUP(CONCATENATE(F36&amp;G36),(Lists!$A$16:$E$41),4,FALSE)))</f>
        <v/>
      </c>
      <c r="I36" s="123" t="str">
        <f>IF(ISBLANK(G36),"",VLOOKUP(CONCATENATE(F36&amp;G36),(Lists!$A$16:$E$41),5,FALSE))</f>
        <v/>
      </c>
      <c r="J36" s="183"/>
      <c r="K36" s="117"/>
      <c r="L36" s="126"/>
      <c r="M36" s="126"/>
      <c r="N36" s="122" t="str">
        <f>IF(ISBLANK(M36),"",(VLOOKUP(CONCATENATE(L36&amp;M36),(Lists!$A$16:$E$41),4,FALSE)))</f>
        <v/>
      </c>
      <c r="O36" s="123" t="str">
        <f>IF(ISBLANK(M36),"",VLOOKUP(CONCATENATE(L36&amp;M36),(Lists!$A$16:$E$41),5,FALSE))</f>
        <v/>
      </c>
      <c r="P36" s="164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</row>
    <row r="37" spans="1:99" s="47" customFormat="1" ht="30" x14ac:dyDescent="0.25">
      <c r="A37" s="95"/>
      <c r="B37" s="116" t="s">
        <v>51</v>
      </c>
      <c r="C37" s="116" t="s">
        <v>119</v>
      </c>
      <c r="D37" s="178" t="s">
        <v>175</v>
      </c>
      <c r="E37" s="127"/>
      <c r="F37" s="128"/>
      <c r="G37" s="128"/>
      <c r="H37" s="122" t="str">
        <f>IF(ISBLANK(G37),"",(VLOOKUP(CONCATENATE(F37&amp;G37),(Lists!$A$16:$E$41),4,FALSE)))</f>
        <v/>
      </c>
      <c r="I37" s="123" t="str">
        <f>IF(ISBLANK(G37),"",VLOOKUP(CONCATENATE(F37&amp;G37),(Lists!$A$16:$E$41),5,FALSE))</f>
        <v/>
      </c>
      <c r="J37" s="183"/>
      <c r="K37" s="117"/>
      <c r="L37" s="126"/>
      <c r="M37" s="126"/>
      <c r="N37" s="122" t="str">
        <f>IF(ISBLANK(M37),"",(VLOOKUP(CONCATENATE(L37&amp;M37),(Lists!$A$16:$E$41),4,FALSE)))</f>
        <v/>
      </c>
      <c r="O37" s="123" t="str">
        <f>IF(ISBLANK(M37),"",VLOOKUP(CONCATENATE(L37&amp;M37),(Lists!$A$16:$E$41),5,FALSE))</f>
        <v/>
      </c>
      <c r="P37" s="164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</row>
    <row r="38" spans="1:99" s="47" customFormat="1" ht="105.75" customHeight="1" x14ac:dyDescent="0.25">
      <c r="A38" s="95"/>
      <c r="B38" s="116" t="s">
        <v>51</v>
      </c>
      <c r="C38" s="116" t="s">
        <v>207</v>
      </c>
      <c r="D38" s="180" t="s">
        <v>219</v>
      </c>
      <c r="E38" s="127"/>
      <c r="F38" s="128"/>
      <c r="G38" s="128"/>
      <c r="H38" s="122" t="str">
        <f>IF(ISBLANK(G38),"",(VLOOKUP(CONCATENATE(F38&amp;G38),(Lists!$A$16:$E$41),4,FALSE)))</f>
        <v/>
      </c>
      <c r="I38" s="123" t="str">
        <f>IF(ISBLANK(G38),"",VLOOKUP(CONCATENATE(F38&amp;G38),(Lists!$A$16:$E$41),5,FALSE))</f>
        <v/>
      </c>
      <c r="J38" s="184"/>
      <c r="K38" s="117"/>
      <c r="L38" s="126"/>
      <c r="M38" s="126"/>
      <c r="N38" s="122" t="str">
        <f>IF(ISBLANK(M38),"",(VLOOKUP(CONCATENATE(L38&amp;M38),(Lists!$A$16:$E$41),4,FALSE)))</f>
        <v/>
      </c>
      <c r="O38" s="123" t="str">
        <f>IF(ISBLANK(M38),"",VLOOKUP(CONCATENATE(L38&amp;M38),(Lists!$A$16:$E$41),5,FALSE))</f>
        <v/>
      </c>
      <c r="P38" s="164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</row>
    <row r="39" spans="1:99" s="47" customFormat="1" ht="66" customHeight="1" x14ac:dyDescent="0.25">
      <c r="A39" s="95"/>
      <c r="B39" s="116" t="s">
        <v>51</v>
      </c>
      <c r="C39" s="116" t="s">
        <v>53</v>
      </c>
      <c r="D39" s="178" t="s">
        <v>220</v>
      </c>
      <c r="E39" s="127"/>
      <c r="F39" s="128"/>
      <c r="G39" s="128"/>
      <c r="H39" s="122" t="str">
        <f>IF(ISBLANK(G39),"",(VLOOKUP(CONCATENATE(F39&amp;G39),(Lists!$A$16:$E$41),4,FALSE)))</f>
        <v/>
      </c>
      <c r="I39" s="123" t="str">
        <f>IF(ISBLANK(G39),"",VLOOKUP(CONCATENATE(F39&amp;G39),(Lists!$A$16:$E$41),5,FALSE))</f>
        <v/>
      </c>
      <c r="J39" s="183"/>
      <c r="K39" s="117"/>
      <c r="L39" s="126"/>
      <c r="M39" s="126"/>
      <c r="N39" s="122" t="str">
        <f>IF(ISBLANK(M39),"",(VLOOKUP(CONCATENATE(L39&amp;M39),(Lists!$A$16:$E$41),4,FALSE)))</f>
        <v/>
      </c>
      <c r="O39" s="123" t="str">
        <f>IF(ISBLANK(M39),"",VLOOKUP(CONCATENATE(L39&amp;M39),(Lists!$A$16:$E$41),5,FALSE))</f>
        <v/>
      </c>
      <c r="P39" s="164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</row>
    <row r="40" spans="1:99" s="47" customFormat="1" ht="60" x14ac:dyDescent="0.25">
      <c r="A40" s="95"/>
      <c r="B40" s="116" t="s">
        <v>51</v>
      </c>
      <c r="C40" s="116" t="s">
        <v>117</v>
      </c>
      <c r="D40" s="185" t="s">
        <v>211</v>
      </c>
      <c r="E40" s="186"/>
      <c r="F40" s="187"/>
      <c r="G40" s="187"/>
      <c r="H40" s="188" t="str">
        <f>IF(ISBLANK(G40),"",(VLOOKUP(CONCATENATE(F40&amp;G40),(Lists!$A$16:$E$41),4,FALSE)))</f>
        <v/>
      </c>
      <c r="I40" s="189" t="str">
        <f>IF(ISBLANK(G40),"",VLOOKUP(CONCATENATE(F40&amp;G40),(Lists!$A$16:$E$41),5,FALSE))</f>
        <v/>
      </c>
      <c r="J40" s="184"/>
      <c r="K40" s="117"/>
      <c r="L40" s="126"/>
      <c r="M40" s="126"/>
      <c r="N40" s="122" t="str">
        <f>IF(ISBLANK(M40),"",(VLOOKUP(CONCATENATE(L40&amp;M40),(Lists!$A$16:$E$41),4,FALSE)))</f>
        <v/>
      </c>
      <c r="O40" s="123" t="str">
        <f>IF(ISBLANK(M40),"",VLOOKUP(CONCATENATE(L40&amp;M40),(Lists!$A$16:$E$41),5,FALSE))</f>
        <v/>
      </c>
      <c r="P40" s="164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</row>
    <row r="41" spans="1:99" s="47" customFormat="1" ht="60" x14ac:dyDescent="0.25">
      <c r="A41" s="95"/>
      <c r="B41" s="116" t="s">
        <v>51</v>
      </c>
      <c r="C41" s="116" t="s">
        <v>104</v>
      </c>
      <c r="D41" s="178" t="s">
        <v>176</v>
      </c>
      <c r="E41" s="127"/>
      <c r="F41" s="128"/>
      <c r="G41" s="128"/>
      <c r="H41" s="122" t="str">
        <f>IF(ISBLANK(G41),"",(VLOOKUP(CONCATENATE(F41&amp;G41),(Lists!$A$16:$E$41),4,FALSE)))</f>
        <v/>
      </c>
      <c r="I41" s="123" t="str">
        <f>IF(ISBLANK(G41),"",VLOOKUP(CONCATENATE(F41&amp;G41),(Lists!$A$16:$E$41),5,FALSE))</f>
        <v/>
      </c>
      <c r="J41" s="183"/>
      <c r="K41" s="117"/>
      <c r="L41" s="126"/>
      <c r="M41" s="126"/>
      <c r="N41" s="122" t="str">
        <f>IF(ISBLANK(M41),"",(VLOOKUP(CONCATENATE(L41&amp;M41),(Lists!$A$16:$E$41),4,FALSE)))</f>
        <v/>
      </c>
      <c r="O41" s="123" t="str">
        <f>IF(ISBLANK(M41),"",VLOOKUP(CONCATENATE(L41&amp;M41),(Lists!$A$16:$E$41),5,FALSE))</f>
        <v/>
      </c>
      <c r="P41" s="164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</row>
    <row r="42" spans="1:99" s="47" customFormat="1" ht="15" x14ac:dyDescent="0.25">
      <c r="A42" s="95"/>
      <c r="B42" s="116" t="s">
        <v>51</v>
      </c>
      <c r="C42" s="116" t="s">
        <v>192</v>
      </c>
      <c r="D42" s="178" t="s">
        <v>145</v>
      </c>
      <c r="E42" s="127"/>
      <c r="F42" s="128"/>
      <c r="G42" s="128"/>
      <c r="H42" s="122" t="str">
        <f>IF(ISBLANK(G42),"",(VLOOKUP(CONCATENATE(F42&amp;G42),(Lists!$A$16:$E$41),4,FALSE)))</f>
        <v/>
      </c>
      <c r="I42" s="123" t="str">
        <f>IF(ISBLANK(G42),"",VLOOKUP(CONCATENATE(F42&amp;G42),(Lists!$A$16:$E$41),5,FALSE))</f>
        <v/>
      </c>
      <c r="J42" s="183"/>
      <c r="K42" s="117"/>
      <c r="L42" s="126"/>
      <c r="M42" s="126"/>
      <c r="N42" s="122" t="str">
        <f>IF(ISBLANK(M42),"",(VLOOKUP(CONCATENATE(L42&amp;M42),(Lists!$A$16:$E$41),4,FALSE)))</f>
        <v/>
      </c>
      <c r="O42" s="123" t="str">
        <f>IF(ISBLANK(M42),"",VLOOKUP(CONCATENATE(L42&amp;M42),(Lists!$A$16:$E$41),5,FALSE))</f>
        <v/>
      </c>
      <c r="P42" s="164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</row>
    <row r="43" spans="1:99" s="47" customFormat="1" ht="60" x14ac:dyDescent="0.25">
      <c r="A43" s="95"/>
      <c r="B43" s="116" t="s">
        <v>115</v>
      </c>
      <c r="C43" s="116" t="s">
        <v>101</v>
      </c>
      <c r="D43" s="178" t="s">
        <v>177</v>
      </c>
      <c r="E43" s="127"/>
      <c r="F43" s="128"/>
      <c r="G43" s="128"/>
      <c r="H43" s="122" t="str">
        <f>IF(ISBLANK(G43),"",(VLOOKUP(CONCATENATE(F43&amp;G43),(Lists!$A$16:$E$41),4,FALSE)))</f>
        <v/>
      </c>
      <c r="I43" s="123" t="str">
        <f>IF(ISBLANK(G43),"",VLOOKUP(CONCATENATE(F43&amp;G43),(Lists!$A$16:$E$41),5,FALSE))</f>
        <v/>
      </c>
      <c r="J43" s="183"/>
      <c r="K43" s="117"/>
      <c r="L43" s="126"/>
      <c r="M43" s="126"/>
      <c r="N43" s="122" t="str">
        <f>IF(ISBLANK(M43),"",(VLOOKUP(CONCATENATE(L43&amp;M43),(Lists!$A$16:$E$41),4,FALSE)))</f>
        <v/>
      </c>
      <c r="O43" s="123" t="str">
        <f>IF(ISBLANK(M43),"",VLOOKUP(CONCATENATE(L43&amp;M43),(Lists!$A$16:$E$41),5,FALSE))</f>
        <v/>
      </c>
      <c r="P43" s="164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</row>
    <row r="44" spans="1:99" s="47" customFormat="1" ht="81.75" customHeight="1" x14ac:dyDescent="0.25">
      <c r="A44" s="95"/>
      <c r="B44" s="116" t="s">
        <v>129</v>
      </c>
      <c r="C44" s="116" t="s">
        <v>70</v>
      </c>
      <c r="D44" s="178" t="s">
        <v>146</v>
      </c>
      <c r="E44" s="127"/>
      <c r="F44" s="128"/>
      <c r="G44" s="128"/>
      <c r="H44" s="122" t="str">
        <f>IF(ISBLANK(G44),"",(VLOOKUP(CONCATENATE(F44&amp;G44),(Lists!$A$16:$E$41),4,FALSE)))</f>
        <v/>
      </c>
      <c r="I44" s="123" t="str">
        <f>IF(ISBLANK(G44),"",VLOOKUP(CONCATENATE(F44&amp;G44),(Lists!$A$16:$E$41),5,FALSE))</f>
        <v/>
      </c>
      <c r="J44" s="183"/>
      <c r="K44" s="117"/>
      <c r="L44" s="126"/>
      <c r="M44" s="126"/>
      <c r="N44" s="122" t="str">
        <f>IF(ISBLANK(M44),"",(VLOOKUP(CONCATENATE(L44&amp;M44),(Lists!$A$16:$E$41),4,FALSE)))</f>
        <v/>
      </c>
      <c r="O44" s="123" t="str">
        <f>IF(ISBLANK(M44),"",VLOOKUP(CONCATENATE(L44&amp;M44),(Lists!$A$16:$E$41),5,FALSE))</f>
        <v/>
      </c>
      <c r="P44" s="164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</row>
    <row r="45" spans="1:99" s="47" customFormat="1" ht="60" x14ac:dyDescent="0.25">
      <c r="A45" s="95"/>
      <c r="B45" s="116" t="s">
        <v>129</v>
      </c>
      <c r="C45" s="116" t="s">
        <v>107</v>
      </c>
      <c r="D45" s="178" t="s">
        <v>193</v>
      </c>
      <c r="E45" s="127"/>
      <c r="F45" s="128"/>
      <c r="G45" s="128"/>
      <c r="H45" s="122" t="str">
        <f>IF(ISBLANK(G45),"",(VLOOKUP(CONCATENATE(F45&amp;G45),(Lists!$A$16:$E$41),4,FALSE)))</f>
        <v/>
      </c>
      <c r="I45" s="123" t="str">
        <f>IF(ISBLANK(G45),"",VLOOKUP(CONCATENATE(F45&amp;G45),(Lists!$A$16:$E$41),5,FALSE))</f>
        <v/>
      </c>
      <c r="J45" s="183"/>
      <c r="K45" s="117"/>
      <c r="L45" s="126"/>
      <c r="M45" s="126"/>
      <c r="N45" s="122" t="str">
        <f>IF(ISBLANK(M45),"",(VLOOKUP(CONCATENATE(L45&amp;M45),(Lists!$A$16:$E$41),4,FALSE)))</f>
        <v/>
      </c>
      <c r="O45" s="123" t="str">
        <f>IF(ISBLANK(M45),"",VLOOKUP(CONCATENATE(L45&amp;M45),(Lists!$A$16:$E$41),5,FALSE))</f>
        <v/>
      </c>
      <c r="P45" s="164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</row>
    <row r="46" spans="1:99" s="47" customFormat="1" ht="60.75" customHeight="1" x14ac:dyDescent="0.25">
      <c r="A46" s="95"/>
      <c r="B46" s="116" t="s">
        <v>129</v>
      </c>
      <c r="C46" s="116" t="s">
        <v>55</v>
      </c>
      <c r="D46" s="178" t="s">
        <v>221</v>
      </c>
      <c r="E46" s="127"/>
      <c r="F46" s="128"/>
      <c r="G46" s="128"/>
      <c r="H46" s="122" t="str">
        <f>IF(ISBLANK(G46),"",(VLOOKUP(CONCATENATE(F46&amp;G46),(Lists!$A$16:$E$41),4,FALSE)))</f>
        <v/>
      </c>
      <c r="I46" s="123" t="str">
        <f>IF(ISBLANK(G46),"",VLOOKUP(CONCATENATE(F46&amp;G46),(Lists!$A$16:$E$41),5,FALSE))</f>
        <v/>
      </c>
      <c r="J46" s="183"/>
      <c r="K46" s="117"/>
      <c r="L46" s="126"/>
      <c r="M46" s="126"/>
      <c r="N46" s="122" t="str">
        <f>IF(ISBLANK(M46),"",(VLOOKUP(CONCATENATE(L46&amp;M46),(Lists!$A$16:$E$41),4,FALSE)))</f>
        <v/>
      </c>
      <c r="O46" s="123" t="str">
        <f>IF(ISBLANK(M46),"",VLOOKUP(CONCATENATE(L46&amp;M46),(Lists!$A$16:$E$41),5,FALSE))</f>
        <v/>
      </c>
      <c r="P46" s="164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</row>
    <row r="47" spans="1:99" s="47" customFormat="1" ht="45" x14ac:dyDescent="0.25">
      <c r="A47" s="95"/>
      <c r="B47" s="116" t="s">
        <v>124</v>
      </c>
      <c r="C47" s="116" t="s">
        <v>194</v>
      </c>
      <c r="D47" s="179" t="s">
        <v>179</v>
      </c>
      <c r="E47" s="127"/>
      <c r="F47" s="128"/>
      <c r="G47" s="128"/>
      <c r="H47" s="122" t="str">
        <f>IF(ISBLANK(G47),"",(VLOOKUP(CONCATENATE(F47&amp;G47),(Lists!$A$16:$E$41),4,FALSE)))</f>
        <v/>
      </c>
      <c r="I47" s="123" t="str">
        <f>IF(ISBLANK(G47),"",VLOOKUP(CONCATENATE(F47&amp;G47),(Lists!$A$16:$E$41),5,FALSE))</f>
        <v/>
      </c>
      <c r="J47" s="183"/>
      <c r="K47" s="117"/>
      <c r="L47" s="126"/>
      <c r="M47" s="126"/>
      <c r="N47" s="122" t="str">
        <f>IF(ISBLANK(M47),"",(VLOOKUP(CONCATENATE(L47&amp;M47),(Lists!$A$16:$E$41),4,FALSE)))</f>
        <v/>
      </c>
      <c r="O47" s="123" t="str">
        <f>IF(ISBLANK(M47),"",VLOOKUP(CONCATENATE(L47&amp;M47),(Lists!$A$16:$E$41),5,FALSE))</f>
        <v/>
      </c>
      <c r="P47" s="164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</row>
    <row r="48" spans="1:99" s="47" customFormat="1" ht="30" x14ac:dyDescent="0.25">
      <c r="A48" s="95"/>
      <c r="B48" s="116" t="s">
        <v>124</v>
      </c>
      <c r="C48" s="116" t="s">
        <v>106</v>
      </c>
      <c r="D48" s="179" t="s">
        <v>178</v>
      </c>
      <c r="E48" s="127"/>
      <c r="F48" s="128"/>
      <c r="G48" s="128"/>
      <c r="H48" s="122" t="str">
        <f>IF(ISBLANK(G48),"",(VLOOKUP(CONCATENATE(F48&amp;G48),(Lists!$A$16:$E$41),4,FALSE)))</f>
        <v/>
      </c>
      <c r="I48" s="123" t="str">
        <f>IF(ISBLANK(G48),"",VLOOKUP(CONCATENATE(F48&amp;G48),(Lists!$A$16:$E$41),5,FALSE))</f>
        <v/>
      </c>
      <c r="J48" s="183"/>
      <c r="K48" s="117"/>
      <c r="L48" s="126"/>
      <c r="M48" s="126"/>
      <c r="N48" s="122" t="str">
        <f>IF(ISBLANK(M48),"",(VLOOKUP(CONCATENATE(L48&amp;M48),(Lists!$A$16:$E$41),4,FALSE)))</f>
        <v/>
      </c>
      <c r="O48" s="123" t="str">
        <f>IF(ISBLANK(M48),"",VLOOKUP(CONCATENATE(L48&amp;M48),(Lists!$A$16:$E$41),5,FALSE))</f>
        <v/>
      </c>
      <c r="P48" s="164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</row>
    <row r="49" spans="1:99" s="47" customFormat="1" ht="30" x14ac:dyDescent="0.25">
      <c r="A49" s="95"/>
      <c r="B49" s="116" t="s">
        <v>124</v>
      </c>
      <c r="C49" s="116" t="s">
        <v>128</v>
      </c>
      <c r="D49" s="178" t="s">
        <v>158</v>
      </c>
      <c r="E49" s="127"/>
      <c r="F49" s="128"/>
      <c r="G49" s="128"/>
      <c r="H49" s="122" t="str">
        <f>IF(ISBLANK(G49),"",(VLOOKUP(CONCATENATE(F49&amp;G49),(Lists!$A$16:$E$41),4,FALSE)))</f>
        <v/>
      </c>
      <c r="I49" s="123" t="str">
        <f>IF(ISBLANK(G49),"",VLOOKUP(CONCATENATE(F49&amp;G49),(Lists!$A$16:$E$41),5,FALSE))</f>
        <v/>
      </c>
      <c r="J49" s="183"/>
      <c r="K49" s="117"/>
      <c r="L49" s="126"/>
      <c r="M49" s="126"/>
      <c r="N49" s="122" t="str">
        <f>IF(ISBLANK(M49),"",(VLOOKUP(CONCATENATE(L49&amp;M49),(Lists!$A$16:$E$41),4,FALSE)))</f>
        <v/>
      </c>
      <c r="O49" s="123" t="str">
        <f>IF(ISBLANK(M49),"",VLOOKUP(CONCATENATE(L49&amp;M49),(Lists!$A$16:$E$41),5,FALSE))</f>
        <v/>
      </c>
      <c r="P49" s="164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</row>
    <row r="50" spans="1:99" s="47" customFormat="1" ht="60" x14ac:dyDescent="0.25">
      <c r="A50" s="95"/>
      <c r="B50" s="116" t="s">
        <v>124</v>
      </c>
      <c r="C50" s="116" t="s">
        <v>125</v>
      </c>
      <c r="D50" s="178" t="s">
        <v>180</v>
      </c>
      <c r="E50" s="127"/>
      <c r="F50" s="128"/>
      <c r="G50" s="128"/>
      <c r="H50" s="122" t="str">
        <f>IF(ISBLANK(G50),"",(VLOOKUP(CONCATENATE(F50&amp;G50),(Lists!$A$16:$E$41),4,FALSE)))</f>
        <v/>
      </c>
      <c r="I50" s="123" t="str">
        <f>IF(ISBLANK(G50),"",VLOOKUP(CONCATENATE(F50&amp;G50),(Lists!$A$16:$E$41),5,FALSE))</f>
        <v/>
      </c>
      <c r="J50" s="183"/>
      <c r="K50" s="117"/>
      <c r="L50" s="126"/>
      <c r="M50" s="126"/>
      <c r="N50" s="122" t="str">
        <f>IF(ISBLANK(M50),"",(VLOOKUP(CONCATENATE(L50&amp;M50),(Lists!$A$16:$E$41),4,FALSE)))</f>
        <v/>
      </c>
      <c r="O50" s="123" t="str">
        <f>IF(ISBLANK(M50),"",VLOOKUP(CONCATENATE(L50&amp;M50),(Lists!$A$16:$E$41),5,FALSE))</f>
        <v/>
      </c>
      <c r="P50" s="164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</row>
    <row r="51" spans="1:99" s="47" customFormat="1" ht="30" x14ac:dyDescent="0.25">
      <c r="A51" s="95"/>
      <c r="B51" s="116" t="s">
        <v>124</v>
      </c>
      <c r="C51" s="116" t="s">
        <v>222</v>
      </c>
      <c r="D51" s="178" t="s">
        <v>223</v>
      </c>
      <c r="E51" s="127"/>
      <c r="F51" s="128"/>
      <c r="G51" s="128"/>
      <c r="H51" s="122" t="str">
        <f>IF(ISBLANK(G51),"",(VLOOKUP(CONCATENATE(F51&amp;G51),(Lists!$A$16:$E$41),4,FALSE)))</f>
        <v/>
      </c>
      <c r="I51" s="123" t="str">
        <f>IF(ISBLANK(G51),"",VLOOKUP(CONCATENATE(F51&amp;G51),(Lists!$A$16:$E$41),5,FALSE))</f>
        <v/>
      </c>
      <c r="J51" s="183"/>
      <c r="K51" s="117"/>
      <c r="L51" s="126"/>
      <c r="M51" s="126"/>
      <c r="N51" s="122" t="str">
        <f>IF(ISBLANK(M51),"",(VLOOKUP(CONCATENATE(L51&amp;M51),(Lists!$A$16:$E$41),4,FALSE)))</f>
        <v/>
      </c>
      <c r="O51" s="123" t="str">
        <f>IF(ISBLANK(M51),"",VLOOKUP(CONCATENATE(L51&amp;M51),(Lists!$A$16:$E$41),5,FALSE))</f>
        <v/>
      </c>
      <c r="P51" s="164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</row>
    <row r="52" spans="1:99" s="47" customFormat="1" ht="45" x14ac:dyDescent="0.25">
      <c r="A52" s="95"/>
      <c r="B52" s="116" t="s">
        <v>124</v>
      </c>
      <c r="C52" s="116" t="s">
        <v>127</v>
      </c>
      <c r="D52" s="178" t="s">
        <v>181</v>
      </c>
      <c r="E52" s="127"/>
      <c r="F52" s="128"/>
      <c r="G52" s="128"/>
      <c r="H52" s="122" t="str">
        <f>IF(ISBLANK(G52),"",(VLOOKUP(CONCATENATE(F52&amp;G52),(Lists!$A$16:$E$41),4,FALSE)))</f>
        <v/>
      </c>
      <c r="I52" s="123" t="str">
        <f>IF(ISBLANK(G52),"",VLOOKUP(CONCATENATE(F52&amp;G52),(Lists!$A$16:$E$41),5,FALSE))</f>
        <v/>
      </c>
      <c r="J52" s="183"/>
      <c r="K52" s="117"/>
      <c r="L52" s="126"/>
      <c r="M52" s="126"/>
      <c r="N52" s="122" t="str">
        <f>IF(ISBLANK(M52),"",(VLOOKUP(CONCATENATE(L52&amp;M52),(Lists!$A$16:$E$41),4,FALSE)))</f>
        <v/>
      </c>
      <c r="O52" s="123" t="str">
        <f>IF(ISBLANK(M52),"",VLOOKUP(CONCATENATE(L52&amp;M52),(Lists!$A$16:$E$41),5,FALSE))</f>
        <v/>
      </c>
      <c r="P52" s="164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</row>
    <row r="53" spans="1:99" s="47" customFormat="1" ht="45" x14ac:dyDescent="0.25">
      <c r="A53" s="95"/>
      <c r="B53" s="116" t="s">
        <v>124</v>
      </c>
      <c r="C53" s="116" t="s">
        <v>126</v>
      </c>
      <c r="D53" s="178" t="s">
        <v>182</v>
      </c>
      <c r="E53" s="127"/>
      <c r="F53" s="128"/>
      <c r="G53" s="128"/>
      <c r="H53" s="122" t="str">
        <f>IF(ISBLANK(G53),"",(VLOOKUP(CONCATENATE(F53&amp;G53),(Lists!$A$16:$E$41),4,FALSE)))</f>
        <v/>
      </c>
      <c r="I53" s="123" t="str">
        <f>IF(ISBLANK(G53),"",VLOOKUP(CONCATENATE(F53&amp;G53),(Lists!$A$16:$E$41),5,FALSE))</f>
        <v/>
      </c>
      <c r="J53" s="183"/>
      <c r="K53" s="117"/>
      <c r="L53" s="126"/>
      <c r="M53" s="126"/>
      <c r="N53" s="122" t="str">
        <f>IF(ISBLANK(M53),"",(VLOOKUP(CONCATENATE(L53&amp;M53),(Lists!$A$16:$E$41),4,FALSE)))</f>
        <v/>
      </c>
      <c r="O53" s="123" t="str">
        <f>IF(ISBLANK(M53),"",VLOOKUP(CONCATENATE(L53&amp;M53),(Lists!$A$16:$E$41),5,FALSE))</f>
        <v/>
      </c>
      <c r="P53" s="164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</row>
    <row r="54" spans="1:99" s="47" customFormat="1" ht="45" x14ac:dyDescent="0.25">
      <c r="A54" s="95"/>
      <c r="B54" s="116" t="s">
        <v>124</v>
      </c>
      <c r="C54" s="116" t="s">
        <v>46</v>
      </c>
      <c r="D54" s="178" t="s">
        <v>183</v>
      </c>
      <c r="E54" s="127"/>
      <c r="F54" s="128"/>
      <c r="G54" s="128"/>
      <c r="H54" s="122" t="str">
        <f>IF(ISBLANK(G54),"",(VLOOKUP(CONCATENATE(F54&amp;G54),(Lists!$A$16:$E$41),4,FALSE)))</f>
        <v/>
      </c>
      <c r="I54" s="123" t="str">
        <f>IF(ISBLANK(G54),"",VLOOKUP(CONCATENATE(F54&amp;G54),(Lists!$A$16:$E$41),5,FALSE))</f>
        <v/>
      </c>
      <c r="J54" s="183"/>
      <c r="K54" s="117"/>
      <c r="L54" s="126"/>
      <c r="M54" s="126"/>
      <c r="N54" s="122" t="str">
        <f>IF(ISBLANK(M54),"",(VLOOKUP(CONCATENATE(L54&amp;M54),(Lists!$A$16:$E$41),4,FALSE)))</f>
        <v/>
      </c>
      <c r="O54" s="123" t="str">
        <f>IF(ISBLANK(M54),"",VLOOKUP(CONCATENATE(L54&amp;M54),(Lists!$A$16:$E$41),5,FALSE))</f>
        <v/>
      </c>
      <c r="P54" s="164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</row>
    <row r="55" spans="1:99" s="47" customFormat="1" ht="60" x14ac:dyDescent="0.25">
      <c r="A55" s="95"/>
      <c r="B55" s="116" t="s">
        <v>124</v>
      </c>
      <c r="C55" s="116" t="s">
        <v>131</v>
      </c>
      <c r="D55" s="178" t="s">
        <v>190</v>
      </c>
      <c r="E55" s="127"/>
      <c r="F55" s="128"/>
      <c r="G55" s="128"/>
      <c r="H55" s="122" t="str">
        <f>IF(ISBLANK(G55),"",(VLOOKUP(CONCATENATE(F55&amp;G55),(Lists!$A$16:$E$41),4,FALSE)))</f>
        <v/>
      </c>
      <c r="I55" s="123" t="str">
        <f>IF(ISBLANK(G55),"",VLOOKUP(CONCATENATE(F55&amp;G55),(Lists!$A$16:$E$41),5,FALSE))</f>
        <v/>
      </c>
      <c r="J55" s="183"/>
      <c r="K55" s="117"/>
      <c r="L55" s="126"/>
      <c r="M55" s="126"/>
      <c r="N55" s="122" t="str">
        <f>IF(ISBLANK(M55),"",(VLOOKUP(CONCATENATE(L55&amp;M55),(Lists!$A$16:$E$41),4,FALSE)))</f>
        <v/>
      </c>
      <c r="O55" s="123" t="str">
        <f>IF(ISBLANK(M55),"",VLOOKUP(CONCATENATE(L55&amp;M55),(Lists!$A$16:$E$41),5,FALSE))</f>
        <v/>
      </c>
      <c r="P55" s="164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</row>
    <row r="56" spans="1:99" s="47" customFormat="1" ht="90" x14ac:dyDescent="0.25">
      <c r="A56" s="95"/>
      <c r="B56" s="116" t="s">
        <v>124</v>
      </c>
      <c r="C56" s="116" t="s">
        <v>202</v>
      </c>
      <c r="D56" s="178" t="s">
        <v>203</v>
      </c>
      <c r="E56" s="127"/>
      <c r="F56" s="128"/>
      <c r="G56" s="128"/>
      <c r="H56" s="122" t="str">
        <f>IF(ISBLANK(G56),"",(VLOOKUP(CONCATENATE(F56&amp;G56),(Lists!$A$16:$E$41),4,FALSE)))</f>
        <v/>
      </c>
      <c r="I56" s="123" t="str">
        <f>IF(ISBLANK(G56),"",VLOOKUP(CONCATENATE(F56&amp;G56),(Lists!$A$16:$E$41),5,FALSE))</f>
        <v/>
      </c>
      <c r="J56" s="183"/>
      <c r="K56" s="117"/>
      <c r="L56" s="126"/>
      <c r="M56" s="126"/>
      <c r="N56" s="122" t="str">
        <f>IF(ISBLANK(M56),"",(VLOOKUP(CONCATENATE(L56&amp;M56),(Lists!$A$16:$E$41),4,FALSE)))</f>
        <v/>
      </c>
      <c r="O56" s="123" t="str">
        <f>IF(ISBLANK(M56),"",VLOOKUP(CONCATENATE(L56&amp;M56),(Lists!$A$16:$E$41),5,FALSE))</f>
        <v/>
      </c>
      <c r="P56" s="164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</row>
    <row r="57" spans="1:99" s="47" customFormat="1" ht="30" x14ac:dyDescent="0.25">
      <c r="A57" s="95"/>
      <c r="B57" s="116" t="s">
        <v>124</v>
      </c>
      <c r="C57" s="116" t="s">
        <v>132</v>
      </c>
      <c r="D57" s="178" t="s">
        <v>184</v>
      </c>
      <c r="E57" s="127"/>
      <c r="F57" s="128"/>
      <c r="G57" s="128"/>
      <c r="H57" s="122" t="str">
        <f>IF(ISBLANK(G57),"",(VLOOKUP(CONCATENATE(F57&amp;G57),(Lists!$A$16:$E$41),4,FALSE)))</f>
        <v/>
      </c>
      <c r="I57" s="123" t="str">
        <f>IF(ISBLANK(G57),"",VLOOKUP(CONCATENATE(F57&amp;G57),(Lists!$A$16:$E$41),5,FALSE))</f>
        <v/>
      </c>
      <c r="J57" s="183"/>
      <c r="K57" s="117"/>
      <c r="L57" s="126"/>
      <c r="M57" s="126"/>
      <c r="N57" s="122" t="str">
        <f>IF(ISBLANK(M57),"",(VLOOKUP(CONCATENATE(L57&amp;M57),(Lists!$A$16:$E$41),4,FALSE)))</f>
        <v/>
      </c>
      <c r="O57" s="123" t="str">
        <f>IF(ISBLANK(M57),"",VLOOKUP(CONCATENATE(L57&amp;M57),(Lists!$A$16:$E$41),5,FALSE))</f>
        <v/>
      </c>
      <c r="P57" s="164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</row>
    <row r="58" spans="1:99" s="47" customFormat="1" ht="66" customHeight="1" x14ac:dyDescent="0.25">
      <c r="A58" s="95"/>
      <c r="B58" s="116" t="s">
        <v>124</v>
      </c>
      <c r="C58" s="116" t="s">
        <v>224</v>
      </c>
      <c r="D58" s="178" t="s">
        <v>225</v>
      </c>
      <c r="E58" s="127"/>
      <c r="F58" s="128"/>
      <c r="G58" s="128"/>
      <c r="H58" s="122" t="str">
        <f>IF(ISBLANK(G58),"",(VLOOKUP(CONCATENATE(F58&amp;G58),(Lists!$A$16:$E$41),4,FALSE)))</f>
        <v/>
      </c>
      <c r="I58" s="123" t="str">
        <f>IF(ISBLANK(G58),"",VLOOKUP(CONCATENATE(F58&amp;G58),(Lists!$A$16:$E$41),5,FALSE))</f>
        <v/>
      </c>
      <c r="J58" s="183"/>
      <c r="K58" s="117"/>
      <c r="L58" s="126"/>
      <c r="M58" s="126"/>
      <c r="N58" s="122" t="str">
        <f>IF(ISBLANK(M58),"",(VLOOKUP(CONCATENATE(L58&amp;M58),(Lists!$A$16:$E$41),4,FALSE)))</f>
        <v/>
      </c>
      <c r="O58" s="123" t="str">
        <f>IF(ISBLANK(M58),"",VLOOKUP(CONCATENATE(L58&amp;M58),(Lists!$A$16:$E$41),5,FALSE))</f>
        <v/>
      </c>
      <c r="P58" s="164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</row>
    <row r="59" spans="1:99" s="47" customFormat="1" ht="45" x14ac:dyDescent="0.25">
      <c r="A59" s="95"/>
      <c r="B59" s="116" t="s">
        <v>124</v>
      </c>
      <c r="C59" s="116" t="s">
        <v>54</v>
      </c>
      <c r="D59" s="178" t="s">
        <v>149</v>
      </c>
      <c r="E59" s="127"/>
      <c r="F59" s="128"/>
      <c r="G59" s="128"/>
      <c r="H59" s="122" t="str">
        <f>IF(ISBLANK(G59),"",(VLOOKUP(CONCATENATE(F59&amp;G59),(Lists!$A$16:$E$41),4,FALSE)))</f>
        <v/>
      </c>
      <c r="I59" s="123" t="str">
        <f>IF(ISBLANK(G59),"",VLOOKUP(CONCATENATE(F59&amp;G59),(Lists!$A$16:$E$41),5,FALSE))</f>
        <v/>
      </c>
      <c r="J59" s="183"/>
      <c r="K59" s="117"/>
      <c r="L59" s="126"/>
      <c r="M59" s="126"/>
      <c r="N59" s="122" t="str">
        <f>IF(ISBLANK(M59),"",(VLOOKUP(CONCATENATE(L59&amp;M59),(Lists!$A$16:$E$41),4,FALSE)))</f>
        <v/>
      </c>
      <c r="O59" s="123" t="str">
        <f>IF(ISBLANK(M59),"",VLOOKUP(CONCATENATE(L59&amp;M59),(Lists!$A$16:$E$41),5,FALSE))</f>
        <v/>
      </c>
      <c r="P59" s="164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</row>
    <row r="60" spans="1:99" s="47" customFormat="1" ht="30" x14ac:dyDescent="0.25">
      <c r="A60" s="95"/>
      <c r="B60" s="116" t="s">
        <v>130</v>
      </c>
      <c r="C60" s="116" t="s">
        <v>113</v>
      </c>
      <c r="D60" s="178" t="s">
        <v>152</v>
      </c>
      <c r="E60" s="127"/>
      <c r="F60" s="128"/>
      <c r="G60" s="128"/>
      <c r="H60" s="122" t="str">
        <f>IF(ISBLANK(G60),"",(VLOOKUP(CONCATENATE(F60&amp;G60),(Lists!$A$16:$E$41),4,FALSE)))</f>
        <v/>
      </c>
      <c r="I60" s="123" t="str">
        <f>IF(ISBLANK(G60),"",VLOOKUP(CONCATENATE(F60&amp;G60),(Lists!$A$16:$E$41),5,FALSE))</f>
        <v/>
      </c>
      <c r="J60" s="183"/>
      <c r="K60" s="117"/>
      <c r="L60" s="126"/>
      <c r="M60" s="126"/>
      <c r="N60" s="122" t="str">
        <f>IF(ISBLANK(M60),"",(VLOOKUP(CONCATENATE(L60&amp;M60),(Lists!$A$16:$E$41),4,FALSE)))</f>
        <v/>
      </c>
      <c r="O60" s="123" t="str">
        <f>IF(ISBLANK(M60),"",VLOOKUP(CONCATENATE(L60&amp;M60),(Lists!$A$16:$E$41),5,FALSE))</f>
        <v/>
      </c>
      <c r="P60" s="164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</row>
    <row r="61" spans="1:99" s="47" customFormat="1" ht="30" x14ac:dyDescent="0.25">
      <c r="A61" s="95"/>
      <c r="B61" s="116" t="s">
        <v>130</v>
      </c>
      <c r="C61" s="116" t="s">
        <v>134</v>
      </c>
      <c r="D61" s="178" t="s">
        <v>213</v>
      </c>
      <c r="E61" s="127"/>
      <c r="F61" s="128"/>
      <c r="G61" s="128"/>
      <c r="H61" s="122" t="str">
        <f>IF(ISBLANK(G61),"",(VLOOKUP(CONCATENATE(F61&amp;G61),(Lists!$A$16:$E$41),4,FALSE)))</f>
        <v/>
      </c>
      <c r="I61" s="123" t="str">
        <f>IF(ISBLANK(G61),"",VLOOKUP(CONCATENATE(F61&amp;G61),(Lists!$A$16:$E$41),5,FALSE))</f>
        <v/>
      </c>
      <c r="J61" s="183"/>
      <c r="K61" s="117"/>
      <c r="L61" s="126"/>
      <c r="M61" s="126"/>
      <c r="N61" s="122" t="str">
        <f>IF(ISBLANK(M61),"",(VLOOKUP(CONCATENATE(L61&amp;M61),(Lists!$A$16:$E$41),4,FALSE)))</f>
        <v/>
      </c>
      <c r="O61" s="123" t="str">
        <f>IF(ISBLANK(M61),"",VLOOKUP(CONCATENATE(L61&amp;M61),(Lists!$A$16:$E$41),5,FALSE))</f>
        <v/>
      </c>
      <c r="P61" s="164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  <c r="CQ61" s="137"/>
      <c r="CR61" s="137"/>
      <c r="CS61" s="137"/>
      <c r="CT61" s="137"/>
      <c r="CU61" s="137"/>
    </row>
    <row r="62" spans="1:99" s="47" customFormat="1" ht="84.75" customHeight="1" x14ac:dyDescent="0.25">
      <c r="A62" s="95"/>
      <c r="B62" s="116" t="s">
        <v>130</v>
      </c>
      <c r="C62" s="116" t="s">
        <v>135</v>
      </c>
      <c r="D62" s="178" t="s">
        <v>226</v>
      </c>
      <c r="E62" s="127"/>
      <c r="F62" s="128"/>
      <c r="G62" s="128"/>
      <c r="H62" s="122" t="str">
        <f>IF(ISBLANK(G62),"",(VLOOKUP(CONCATENATE(F62&amp;G62),(Lists!$A$16:$E$41),4,FALSE)))</f>
        <v/>
      </c>
      <c r="I62" s="123" t="str">
        <f>IF(ISBLANK(G62),"",VLOOKUP(CONCATENATE(F62&amp;G62),(Lists!$A$16:$E$41),5,FALSE))</f>
        <v/>
      </c>
      <c r="J62" s="183"/>
      <c r="K62" s="117"/>
      <c r="L62" s="126"/>
      <c r="M62" s="126"/>
      <c r="N62" s="122" t="str">
        <f>IF(ISBLANK(M62),"",(VLOOKUP(CONCATENATE(L62&amp;M62),(Lists!$A$16:$E$41),4,FALSE)))</f>
        <v/>
      </c>
      <c r="O62" s="123" t="str">
        <f>IF(ISBLANK(M62),"",VLOOKUP(CONCATENATE(L62&amp;M62),(Lists!$A$16:$E$41),5,FALSE))</f>
        <v/>
      </c>
      <c r="P62" s="164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  <c r="BT62" s="137"/>
      <c r="BU62" s="137"/>
      <c r="BV62" s="137"/>
      <c r="BW62" s="137"/>
      <c r="BX62" s="137"/>
      <c r="BY62" s="137"/>
      <c r="BZ62" s="137"/>
      <c r="CA62" s="137"/>
      <c r="CB62" s="137"/>
      <c r="CC62" s="137"/>
      <c r="CD62" s="137"/>
      <c r="CE62" s="137"/>
      <c r="CF62" s="137"/>
      <c r="CG62" s="137"/>
      <c r="CH62" s="137"/>
      <c r="CI62" s="137"/>
      <c r="CJ62" s="137"/>
      <c r="CK62" s="137"/>
      <c r="CL62" s="137"/>
      <c r="CM62" s="137"/>
      <c r="CN62" s="137"/>
      <c r="CO62" s="137"/>
      <c r="CP62" s="137"/>
      <c r="CQ62" s="137"/>
      <c r="CR62" s="137"/>
      <c r="CS62" s="137"/>
      <c r="CT62" s="137"/>
      <c r="CU62" s="137"/>
    </row>
    <row r="63" spans="1:99" s="47" customFormat="1" ht="30" x14ac:dyDescent="0.25">
      <c r="A63" s="95"/>
      <c r="B63" s="116" t="s">
        <v>130</v>
      </c>
      <c r="C63" s="116" t="s">
        <v>136</v>
      </c>
      <c r="D63" s="178" t="s">
        <v>185</v>
      </c>
      <c r="E63" s="127"/>
      <c r="F63" s="128"/>
      <c r="G63" s="128"/>
      <c r="H63" s="122" t="str">
        <f>IF(ISBLANK(G63),"",(VLOOKUP(CONCATENATE(F63&amp;G63),(Lists!$A$16:$E$41),4,FALSE)))</f>
        <v/>
      </c>
      <c r="I63" s="123" t="str">
        <f>IF(ISBLANK(G63),"",VLOOKUP(CONCATENATE(F63&amp;G63),(Lists!$A$16:$E$41),5,FALSE))</f>
        <v/>
      </c>
      <c r="J63" s="183"/>
      <c r="K63" s="117"/>
      <c r="L63" s="126"/>
      <c r="M63" s="126"/>
      <c r="N63" s="122" t="str">
        <f>IF(ISBLANK(M63),"",(VLOOKUP(CONCATENATE(L63&amp;M63),(Lists!$A$16:$E$41),4,FALSE)))</f>
        <v/>
      </c>
      <c r="O63" s="123" t="str">
        <f>IF(ISBLANK(M63),"",VLOOKUP(CONCATENATE(L63&amp;M63),(Lists!$A$16:$E$41),5,FALSE))</f>
        <v/>
      </c>
      <c r="P63" s="164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7"/>
      <c r="BR63" s="137"/>
      <c r="BS63" s="137"/>
      <c r="BT63" s="137"/>
      <c r="BU63" s="137"/>
      <c r="BV63" s="137"/>
      <c r="BW63" s="137"/>
      <c r="BX63" s="137"/>
      <c r="BY63" s="137"/>
      <c r="BZ63" s="137"/>
      <c r="CA63" s="137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7"/>
      <c r="CM63" s="137"/>
      <c r="CN63" s="137"/>
      <c r="CO63" s="137"/>
      <c r="CP63" s="137"/>
      <c r="CQ63" s="137"/>
      <c r="CR63" s="137"/>
      <c r="CS63" s="137"/>
      <c r="CT63" s="137"/>
      <c r="CU63" s="137"/>
    </row>
    <row r="64" spans="1:99" s="47" customFormat="1" ht="15" x14ac:dyDescent="0.25">
      <c r="A64" s="95"/>
      <c r="B64" s="116" t="s">
        <v>130</v>
      </c>
      <c r="C64" s="116" t="s">
        <v>147</v>
      </c>
      <c r="D64" s="178" t="s">
        <v>148</v>
      </c>
      <c r="E64" s="127"/>
      <c r="F64" s="128"/>
      <c r="G64" s="128"/>
      <c r="H64" s="122" t="str">
        <f>IF(ISBLANK(G64),"",(VLOOKUP(CONCATENATE(F64&amp;G64),(Lists!$A$16:$E$41),4,FALSE)))</f>
        <v/>
      </c>
      <c r="I64" s="123" t="str">
        <f>IF(ISBLANK(G64),"",VLOOKUP(CONCATENATE(F64&amp;G64),(Lists!$A$16:$E$41),5,FALSE))</f>
        <v/>
      </c>
      <c r="J64" s="183"/>
      <c r="K64" s="117"/>
      <c r="L64" s="126"/>
      <c r="M64" s="126"/>
      <c r="N64" s="122" t="str">
        <f>IF(ISBLANK(M64),"",(VLOOKUP(CONCATENATE(L64&amp;M64),(Lists!$A$16:$E$41),4,FALSE)))</f>
        <v/>
      </c>
      <c r="O64" s="123" t="str">
        <f>IF(ISBLANK(M64),"",VLOOKUP(CONCATENATE(L64&amp;M64),(Lists!$A$16:$E$41),5,FALSE))</f>
        <v/>
      </c>
      <c r="P64" s="164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</row>
    <row r="65" spans="1:99" s="47" customFormat="1" ht="81.75" customHeight="1" x14ac:dyDescent="0.25">
      <c r="A65" s="95"/>
      <c r="B65" s="116" t="s">
        <v>123</v>
      </c>
      <c r="C65" s="116" t="s">
        <v>112</v>
      </c>
      <c r="D65" s="179" t="s">
        <v>227</v>
      </c>
      <c r="E65" s="127"/>
      <c r="F65" s="128"/>
      <c r="G65" s="128"/>
      <c r="H65" s="122" t="str">
        <f>IF(ISBLANK(G65),"",(VLOOKUP(CONCATENATE(F65&amp;G65),(Lists!$A$16:$E$41),4,FALSE)))</f>
        <v/>
      </c>
      <c r="I65" s="123" t="str">
        <f>IF(ISBLANK(G65),"",VLOOKUP(CONCATENATE(F65&amp;G65),(Lists!$A$16:$E$41),5,FALSE))</f>
        <v/>
      </c>
      <c r="J65" s="183"/>
      <c r="K65" s="117"/>
      <c r="L65" s="126"/>
      <c r="M65" s="126"/>
      <c r="N65" s="122" t="str">
        <f>IF(ISBLANK(M65),"",(VLOOKUP(CONCATENATE(L65&amp;M65),(Lists!$A$16:$E$41),4,FALSE)))</f>
        <v/>
      </c>
      <c r="O65" s="123" t="str">
        <f>IF(ISBLANK(M65),"",VLOOKUP(CONCATENATE(L65&amp;M65),(Lists!$A$16:$E$41),5,FALSE))</f>
        <v/>
      </c>
      <c r="P65" s="164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</row>
    <row r="66" spans="1:99" s="47" customFormat="1" ht="75" x14ac:dyDescent="0.25">
      <c r="A66" s="95"/>
      <c r="B66" s="116" t="s">
        <v>120</v>
      </c>
      <c r="C66" s="116" t="s">
        <v>122</v>
      </c>
      <c r="D66" s="178" t="s">
        <v>186</v>
      </c>
      <c r="E66" s="127"/>
      <c r="F66" s="128"/>
      <c r="G66" s="128"/>
      <c r="H66" s="122" t="str">
        <f>IF(ISBLANK(G66),"",(VLOOKUP(CONCATENATE(F66&amp;G66),(Lists!$A$16:$E$41),4,FALSE)))</f>
        <v/>
      </c>
      <c r="I66" s="123" t="str">
        <f>IF(ISBLANK(G66),"",VLOOKUP(CONCATENATE(F66&amp;G66),(Lists!$A$16:$E$41),5,FALSE))</f>
        <v/>
      </c>
      <c r="J66" s="183"/>
      <c r="K66" s="117"/>
      <c r="L66" s="126"/>
      <c r="M66" s="126"/>
      <c r="N66" s="122" t="str">
        <f>IF(ISBLANK(M66),"",(VLOOKUP(CONCATENATE(L66&amp;M66),(Lists!$A$16:$E$41),4,FALSE)))</f>
        <v/>
      </c>
      <c r="O66" s="123" t="str">
        <f>IF(ISBLANK(M66),"",VLOOKUP(CONCATENATE(L66&amp;M66),(Lists!$A$16:$E$41),5,FALSE))</f>
        <v/>
      </c>
      <c r="P66" s="164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</row>
    <row r="67" spans="1:99" s="47" customFormat="1" ht="30" x14ac:dyDescent="0.25">
      <c r="A67" s="95"/>
      <c r="B67" s="116" t="s">
        <v>120</v>
      </c>
      <c r="C67" s="116" t="s">
        <v>105</v>
      </c>
      <c r="D67" s="178" t="s">
        <v>187</v>
      </c>
      <c r="E67" s="127"/>
      <c r="F67" s="128"/>
      <c r="G67" s="128"/>
      <c r="H67" s="122" t="str">
        <f>IF(ISBLANK(G67),"",(VLOOKUP(CONCATENATE(F67&amp;G67),(Lists!$A$16:$E$41),4,FALSE)))</f>
        <v/>
      </c>
      <c r="I67" s="123" t="str">
        <f>IF(ISBLANK(G67),"",VLOOKUP(CONCATENATE(F67&amp;G67),(Lists!$A$16:$E$41),5,FALSE))</f>
        <v/>
      </c>
      <c r="J67" s="183"/>
      <c r="K67" s="117"/>
      <c r="L67" s="126"/>
      <c r="M67" s="126"/>
      <c r="N67" s="122" t="str">
        <f>IF(ISBLANK(M67),"",(VLOOKUP(CONCATENATE(L67&amp;M67),(Lists!$A$16:$E$41),4,FALSE)))</f>
        <v/>
      </c>
      <c r="O67" s="123" t="str">
        <f>IF(ISBLANK(M67),"",VLOOKUP(CONCATENATE(L67&amp;M67),(Lists!$A$16:$E$41),5,FALSE))</f>
        <v/>
      </c>
      <c r="P67" s="164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</row>
    <row r="68" spans="1:99" s="47" customFormat="1" ht="60" x14ac:dyDescent="0.25">
      <c r="A68" s="95"/>
      <c r="B68" s="116" t="s">
        <v>120</v>
      </c>
      <c r="C68" s="116" t="s">
        <v>121</v>
      </c>
      <c r="D68" s="178" t="s">
        <v>144</v>
      </c>
      <c r="E68" s="127"/>
      <c r="F68" s="128"/>
      <c r="G68" s="128"/>
      <c r="H68" s="122" t="str">
        <f>IF(ISBLANK(G68),"",(VLOOKUP(CONCATENATE(F68&amp;G68),(Lists!$A$16:$E$41),4,FALSE)))</f>
        <v/>
      </c>
      <c r="I68" s="123" t="str">
        <f>IF(ISBLANK(G68),"",VLOOKUP(CONCATENATE(F68&amp;G68),(Lists!$A$16:$E$41),5,FALSE))</f>
        <v/>
      </c>
      <c r="J68" s="183"/>
      <c r="K68" s="117"/>
      <c r="L68" s="126"/>
      <c r="M68" s="126"/>
      <c r="N68" s="122" t="str">
        <f>IF(ISBLANK(M68),"",(VLOOKUP(CONCATENATE(L68&amp;M68),(Lists!$A$16:$E$41),4,FALSE)))</f>
        <v/>
      </c>
      <c r="O68" s="123" t="str">
        <f>IF(ISBLANK(M68),"",VLOOKUP(CONCATENATE(L68&amp;M68),(Lists!$A$16:$E$41),5,FALSE))</f>
        <v/>
      </c>
      <c r="P68" s="164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</row>
    <row r="69" spans="1:99" s="47" customFormat="1" ht="60" x14ac:dyDescent="0.25">
      <c r="A69" s="97"/>
      <c r="B69" s="116" t="s">
        <v>120</v>
      </c>
      <c r="C69" s="116" t="s">
        <v>66</v>
      </c>
      <c r="D69" s="178" t="s">
        <v>191</v>
      </c>
      <c r="E69" s="127"/>
      <c r="F69" s="128"/>
      <c r="G69" s="128"/>
      <c r="H69" s="122" t="str">
        <f>IF(ISBLANK(G69),"",(VLOOKUP(CONCATENATE(F69&amp;G69),(Lists!$A$16:$E$41),4,FALSE)))</f>
        <v/>
      </c>
      <c r="I69" s="123" t="str">
        <f>IF(ISBLANK(G69),"",VLOOKUP(CONCATENATE(F69&amp;G69),(Lists!$A$16:$E$41),5,FALSE))</f>
        <v/>
      </c>
      <c r="J69" s="183"/>
      <c r="K69" s="117"/>
      <c r="L69" s="126"/>
      <c r="M69" s="126"/>
      <c r="N69" s="122" t="str">
        <f>IF(ISBLANK(M69),"",(VLOOKUP(CONCATENATE(L69&amp;M69),(Lists!$A$16:$E$41),4,FALSE)))</f>
        <v/>
      </c>
      <c r="O69" s="123" t="str">
        <f>IF(ISBLANK(M69),"",VLOOKUP(CONCATENATE(L69&amp;M69),(Lists!$A$16:$E$41),5,FALSE))</f>
        <v/>
      </c>
      <c r="P69" s="164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</row>
    <row r="70" spans="1:99" s="47" customFormat="1" ht="120" x14ac:dyDescent="0.25">
      <c r="A70" s="97"/>
      <c r="B70" s="116" t="s">
        <v>110</v>
      </c>
      <c r="C70" s="116" t="s">
        <v>228</v>
      </c>
      <c r="D70" s="178" t="s">
        <v>229</v>
      </c>
      <c r="E70" s="127"/>
      <c r="F70" s="128"/>
      <c r="G70" s="128"/>
      <c r="H70" s="122" t="str">
        <f>IF(ISBLANK(G70),"",(VLOOKUP(CONCATENATE(F70&amp;G70),(Lists!$A$16:$E$41),4,FALSE)))</f>
        <v/>
      </c>
      <c r="I70" s="123" t="str">
        <f>IF(ISBLANK(G70),"",VLOOKUP(CONCATENATE(F70&amp;G70),(Lists!$A$16:$E$41),5,FALSE))</f>
        <v/>
      </c>
      <c r="J70" s="183"/>
      <c r="K70" s="117"/>
      <c r="L70" s="126"/>
      <c r="M70" s="126"/>
      <c r="N70" s="122" t="str">
        <f>IF(ISBLANK(M70),"",(VLOOKUP(CONCATENATE(L70&amp;M70),(Lists!$A$16:$E$41),4,FALSE)))</f>
        <v/>
      </c>
      <c r="O70" s="123" t="str">
        <f>IF(ISBLANK(M70),"",VLOOKUP(CONCATENATE(L70&amp;M70),(Lists!$A$16:$E$41),5,FALSE))</f>
        <v/>
      </c>
      <c r="P70" s="164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</row>
    <row r="71" spans="1:99" s="47" customFormat="1" ht="45" x14ac:dyDescent="0.25">
      <c r="A71" s="97"/>
      <c r="B71" s="116" t="s">
        <v>111</v>
      </c>
      <c r="C71" s="116" t="s">
        <v>102</v>
      </c>
      <c r="D71" s="178" t="s">
        <v>162</v>
      </c>
      <c r="E71" s="127"/>
      <c r="F71" s="128"/>
      <c r="G71" s="128"/>
      <c r="H71" s="122" t="str">
        <f>IF(ISBLANK(G71),"",(VLOOKUP(CONCATENATE(F71&amp;G71),(Lists!$A$16:$E$41),4,FALSE)))</f>
        <v/>
      </c>
      <c r="I71" s="123" t="str">
        <f>IF(ISBLANK(G71),"",VLOOKUP(CONCATENATE(F71&amp;G71),(Lists!$A$16:$E$41),5,FALSE))</f>
        <v/>
      </c>
      <c r="J71" s="183"/>
      <c r="K71" s="117"/>
      <c r="L71" s="126"/>
      <c r="M71" s="126"/>
      <c r="N71" s="122" t="str">
        <f>IF(ISBLANK(M71),"",(VLOOKUP(CONCATENATE(L71&amp;M71),(Lists!$A$16:$E$41),4,FALSE)))</f>
        <v/>
      </c>
      <c r="O71" s="123" t="str">
        <f>IF(ISBLANK(M71),"",VLOOKUP(CONCATENATE(L71&amp;M71),(Lists!$A$16:$E$41),5,FALSE))</f>
        <v/>
      </c>
      <c r="P71" s="164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</row>
    <row r="72" spans="1:99" s="47" customFormat="1" ht="30" x14ac:dyDescent="0.25">
      <c r="A72" s="97"/>
      <c r="B72" s="116" t="s">
        <v>111</v>
      </c>
      <c r="C72" s="116" t="s">
        <v>103</v>
      </c>
      <c r="D72" s="178" t="s">
        <v>150</v>
      </c>
      <c r="E72" s="127"/>
      <c r="F72" s="128"/>
      <c r="G72" s="128"/>
      <c r="H72" s="122" t="str">
        <f>IF(ISBLANK(G72),"",(VLOOKUP(CONCATENATE(F72&amp;G72),(Lists!$A$16:$E$41),4,FALSE)))</f>
        <v/>
      </c>
      <c r="I72" s="123" t="str">
        <f>IF(ISBLANK(G72),"",VLOOKUP(CONCATENATE(F72&amp;G72),(Lists!$A$16:$E$41),5,FALSE))</f>
        <v/>
      </c>
      <c r="J72" s="183"/>
      <c r="K72" s="117"/>
      <c r="L72" s="126"/>
      <c r="M72" s="126"/>
      <c r="N72" s="122" t="str">
        <f>IF(ISBLANK(M72),"",(VLOOKUP(CONCATENATE(L72&amp;M72),(Lists!$A$16:$E$41),4,FALSE)))</f>
        <v/>
      </c>
      <c r="O72" s="123" t="str">
        <f>IF(ISBLANK(M72),"",VLOOKUP(CONCATENATE(L72&amp;M72),(Lists!$A$16:$E$41),5,FALSE))</f>
        <v/>
      </c>
      <c r="P72" s="164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</row>
    <row r="73" spans="1:99" s="47" customFormat="1" ht="75" x14ac:dyDescent="0.25">
      <c r="A73" s="97"/>
      <c r="B73" s="118" t="s">
        <v>134</v>
      </c>
      <c r="C73" s="118" t="s">
        <v>142</v>
      </c>
      <c r="D73" s="181" t="s">
        <v>195</v>
      </c>
      <c r="E73" s="127"/>
      <c r="F73" s="128"/>
      <c r="G73" s="128"/>
      <c r="H73" s="122" t="str">
        <f>IF(ISBLANK(G73),"",(VLOOKUP(CONCATENATE(F73&amp;G73),(Lists!$A$16:$E$41),4,FALSE)))</f>
        <v/>
      </c>
      <c r="I73" s="123" t="str">
        <f>IF(ISBLANK(G73),"",VLOOKUP(CONCATENATE(F73&amp;G73),(Lists!$A$16:$E$41),5,FALSE))</f>
        <v/>
      </c>
      <c r="J73" s="183"/>
      <c r="K73" s="117"/>
      <c r="L73" s="126"/>
      <c r="M73" s="126"/>
      <c r="N73" s="122" t="str">
        <f>IF(ISBLANK(M73),"",(VLOOKUP(CONCATENATE(L73&amp;M73),(Lists!$A$16:$E$41),4,FALSE)))</f>
        <v/>
      </c>
      <c r="O73" s="123" t="str">
        <f>IF(ISBLANK(M73),"",VLOOKUP(CONCATENATE(L73&amp;M73),(Lists!$A$16:$E$41),5,FALSE))</f>
        <v/>
      </c>
      <c r="P73" s="164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</row>
    <row r="74" spans="1:99" s="47" customFormat="1" ht="15" x14ac:dyDescent="0.25">
      <c r="A74" s="98"/>
      <c r="B74" s="116" t="s">
        <v>123</v>
      </c>
      <c r="C74" s="119"/>
      <c r="D74" s="130"/>
      <c r="E74" s="127"/>
      <c r="F74" s="128"/>
      <c r="G74" s="128"/>
      <c r="H74" s="122" t="str">
        <f>IF(ISBLANK(G74),"",(VLOOKUP(CONCATENATE(F74&amp;G74),(Lists!$A$16:$E$41),4,FALSE)))</f>
        <v/>
      </c>
      <c r="I74" s="123" t="str">
        <f>IF(ISBLANK(G74),"",VLOOKUP(CONCATENATE(F74&amp;G74),(Lists!$A$16:$E$41),5,FALSE))</f>
        <v/>
      </c>
      <c r="J74" s="129"/>
      <c r="K74" s="117"/>
      <c r="L74" s="126"/>
      <c r="M74" s="126"/>
      <c r="N74" s="122" t="str">
        <f>IF(ISBLANK(M74),"",(VLOOKUP(CONCATENATE(L74&amp;M74),(Lists!$A$16:$E$41),4,FALSE)))</f>
        <v/>
      </c>
      <c r="O74" s="123" t="str">
        <f>IF(ISBLANK(M74),"",VLOOKUP(CONCATENATE(L74&amp;M74),(Lists!$A$16:$E$41),5,FALSE))</f>
        <v/>
      </c>
      <c r="P74" s="164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</row>
    <row r="75" spans="1:99" s="47" customFormat="1" ht="15" x14ac:dyDescent="0.25">
      <c r="A75" s="98"/>
      <c r="B75" s="116" t="s">
        <v>123</v>
      </c>
      <c r="C75" s="119"/>
      <c r="D75" s="130"/>
      <c r="E75" s="127"/>
      <c r="F75" s="128"/>
      <c r="G75" s="128"/>
      <c r="H75" s="122" t="str">
        <f>IF(ISBLANK(G75),"",(VLOOKUP(CONCATENATE(F75&amp;G75),(Lists!$A$16:$E$41),4,FALSE)))</f>
        <v/>
      </c>
      <c r="I75" s="123" t="str">
        <f>IF(ISBLANK(G75),"",VLOOKUP(CONCATENATE(F75&amp;G75),(Lists!$A$16:$E$41),5,FALSE))</f>
        <v/>
      </c>
      <c r="J75" s="130"/>
      <c r="K75" s="120"/>
      <c r="L75" s="126"/>
      <c r="M75" s="126"/>
      <c r="N75" s="122" t="str">
        <f>IF(ISBLANK(M75),"",(VLOOKUP(CONCATENATE(L75&amp;M75),(Lists!$A$16:$E$41),4,FALSE)))</f>
        <v/>
      </c>
      <c r="O75" s="123" t="str">
        <f>IF(ISBLANK(M75),"",VLOOKUP(CONCATENATE(L75&amp;M75),(Lists!$A$16:$E$41),5,FALSE))</f>
        <v/>
      </c>
      <c r="P75" s="164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7"/>
      <c r="CO75" s="137"/>
      <c r="CP75" s="137"/>
      <c r="CQ75" s="137"/>
      <c r="CR75" s="137"/>
      <c r="CS75" s="137"/>
      <c r="CT75" s="137"/>
      <c r="CU75" s="137"/>
    </row>
    <row r="76" spans="1:99" s="47" customFormat="1" ht="15" x14ac:dyDescent="0.25">
      <c r="A76" s="98"/>
      <c r="B76" s="116" t="s">
        <v>123</v>
      </c>
      <c r="C76" s="119"/>
      <c r="D76" s="130"/>
      <c r="E76" s="127"/>
      <c r="F76" s="128"/>
      <c r="G76" s="128"/>
      <c r="H76" s="122" t="str">
        <f>IF(ISBLANK(G76),"",(VLOOKUP(CONCATENATE(F76&amp;G76),(Lists!$A$16:$E$41),4,FALSE)))</f>
        <v/>
      </c>
      <c r="I76" s="123" t="str">
        <f>IF(ISBLANK(G76),"",VLOOKUP(CONCATENATE(F76&amp;G76),(Lists!$A$16:$E$41),5,FALSE))</f>
        <v/>
      </c>
      <c r="J76" s="130"/>
      <c r="K76" s="120"/>
      <c r="L76" s="126"/>
      <c r="M76" s="126"/>
      <c r="N76" s="122" t="str">
        <f>IF(ISBLANK(M76),"",(VLOOKUP(CONCATENATE(L76&amp;M76),(Lists!$A$16:$E$41),4,FALSE)))</f>
        <v/>
      </c>
      <c r="O76" s="123" t="str">
        <f>IF(ISBLANK(M76),"",VLOOKUP(CONCATENATE(L76&amp;M76),(Lists!$A$16:$E$41),5,FALSE))</f>
        <v/>
      </c>
      <c r="P76" s="164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</row>
    <row r="77" spans="1:99" s="47" customFormat="1" ht="15" x14ac:dyDescent="0.25">
      <c r="A77" s="98"/>
      <c r="B77" s="116" t="s">
        <v>123</v>
      </c>
      <c r="C77" s="119"/>
      <c r="D77" s="130"/>
      <c r="E77" s="127"/>
      <c r="F77" s="128"/>
      <c r="G77" s="128"/>
      <c r="H77" s="122" t="str">
        <f>IF(ISBLANK(G77),"",(VLOOKUP(CONCATENATE(F77&amp;G77),(Lists!$A$16:$E$41),4,FALSE)))</f>
        <v/>
      </c>
      <c r="I77" s="123" t="str">
        <f>IF(ISBLANK(G77),"",VLOOKUP(CONCATENATE(F77&amp;G77),(Lists!$A$16:$E$41),5,FALSE))</f>
        <v/>
      </c>
      <c r="J77" s="130"/>
      <c r="K77" s="120"/>
      <c r="L77" s="126"/>
      <c r="M77" s="126"/>
      <c r="N77" s="122" t="str">
        <f>IF(ISBLANK(M77),"",(VLOOKUP(CONCATENATE(L77&amp;M77),(Lists!$A$16:$E$41),4,FALSE)))</f>
        <v/>
      </c>
      <c r="O77" s="123" t="str">
        <f>IF(ISBLANK(M77),"",VLOOKUP(CONCATENATE(L77&amp;M77),(Lists!$A$16:$E$41),5,FALSE))</f>
        <v/>
      </c>
      <c r="P77" s="164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</row>
    <row r="78" spans="1:99" s="47" customFormat="1" ht="15" x14ac:dyDescent="0.25">
      <c r="A78" s="98"/>
      <c r="B78" s="116" t="s">
        <v>123</v>
      </c>
      <c r="C78" s="119"/>
      <c r="D78" s="130"/>
      <c r="E78" s="127"/>
      <c r="F78" s="128"/>
      <c r="G78" s="128"/>
      <c r="H78" s="122" t="str">
        <f>IF(ISBLANK(G78),"",(VLOOKUP(CONCATENATE(F78&amp;G78),(Lists!$A$16:$E$41),4,FALSE)))</f>
        <v/>
      </c>
      <c r="I78" s="123" t="str">
        <f>IF(ISBLANK(G78),"",VLOOKUP(CONCATENATE(F78&amp;G78),(Lists!$A$16:$E$41),5,FALSE))</f>
        <v/>
      </c>
      <c r="J78" s="130"/>
      <c r="K78" s="120"/>
      <c r="L78" s="126"/>
      <c r="M78" s="126"/>
      <c r="N78" s="122" t="str">
        <f>IF(ISBLANK(M78),"",(VLOOKUP(CONCATENATE(L78&amp;M78),(Lists!$A$16:$E$41),4,FALSE)))</f>
        <v/>
      </c>
      <c r="O78" s="123" t="str">
        <f>IF(ISBLANK(M78),"",VLOOKUP(CONCATENATE(L78&amp;M78),(Lists!$A$16:$E$41),5,FALSE))</f>
        <v/>
      </c>
      <c r="P78" s="164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</row>
    <row r="79" spans="1:99" s="47" customFormat="1" ht="15" x14ac:dyDescent="0.25">
      <c r="A79" s="98"/>
      <c r="B79" s="116" t="s">
        <v>123</v>
      </c>
      <c r="C79" s="119"/>
      <c r="D79" s="130"/>
      <c r="E79" s="127"/>
      <c r="F79" s="128"/>
      <c r="G79" s="128"/>
      <c r="H79" s="122" t="str">
        <f>IF(ISBLANK(G79),"",(VLOOKUP(CONCATENATE(F79&amp;G79),(Lists!$A$16:$E$41),4,FALSE)))</f>
        <v/>
      </c>
      <c r="I79" s="123" t="str">
        <f>IF(ISBLANK(G79),"",VLOOKUP(CONCATENATE(F79&amp;G79),(Lists!$A$16:$E$41),5,FALSE))</f>
        <v/>
      </c>
      <c r="J79" s="130"/>
      <c r="K79" s="120"/>
      <c r="L79" s="126"/>
      <c r="M79" s="126"/>
      <c r="N79" s="122" t="str">
        <f>IF(ISBLANK(M79),"",(VLOOKUP(CONCATENATE(L79&amp;M79),(Lists!$A$16:$E$41),4,FALSE)))</f>
        <v/>
      </c>
      <c r="O79" s="123" t="str">
        <f>IF(ISBLANK(M79),"",VLOOKUP(CONCATENATE(L79&amp;M79),(Lists!$A$16:$E$41),5,FALSE))</f>
        <v/>
      </c>
      <c r="P79" s="164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</row>
    <row r="80" spans="1:99" s="47" customFormat="1" ht="15" x14ac:dyDescent="0.25">
      <c r="A80" s="98"/>
      <c r="B80" s="116" t="s">
        <v>123</v>
      </c>
      <c r="C80" s="119"/>
      <c r="D80" s="130"/>
      <c r="E80" s="127"/>
      <c r="F80" s="128"/>
      <c r="G80" s="128"/>
      <c r="H80" s="122" t="str">
        <f>IF(ISBLANK(G80),"",(VLOOKUP(CONCATENATE(F80&amp;G80),(Lists!$A$16:$E$41),4,FALSE)))</f>
        <v/>
      </c>
      <c r="I80" s="123" t="str">
        <f>IF(ISBLANK(G80),"",VLOOKUP(CONCATENATE(F80&amp;G80),(Lists!$A$16:$E$41),5,FALSE))</f>
        <v/>
      </c>
      <c r="J80" s="130"/>
      <c r="K80" s="120"/>
      <c r="L80" s="126"/>
      <c r="M80" s="126"/>
      <c r="N80" s="122" t="str">
        <f>IF(ISBLANK(M80),"",(VLOOKUP(CONCATENATE(L80&amp;M80),(Lists!$A$16:$E$41),4,FALSE)))</f>
        <v/>
      </c>
      <c r="O80" s="123" t="str">
        <f>IF(ISBLANK(M80),"",VLOOKUP(CONCATENATE(L80&amp;M80),(Lists!$A$16:$E$41),5,FALSE))</f>
        <v/>
      </c>
      <c r="P80" s="164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</row>
    <row r="81" spans="1:99" s="47" customFormat="1" ht="15" x14ac:dyDescent="0.25">
      <c r="A81" s="98"/>
      <c r="B81" s="116" t="s">
        <v>123</v>
      </c>
      <c r="C81" s="119"/>
      <c r="D81" s="130"/>
      <c r="E81" s="127"/>
      <c r="F81" s="128"/>
      <c r="G81" s="128"/>
      <c r="H81" s="122" t="str">
        <f>IF(ISBLANK(G81),"",(VLOOKUP(CONCATENATE(F81&amp;G81),(Lists!$A$16:$E$41),4,FALSE)))</f>
        <v/>
      </c>
      <c r="I81" s="123" t="str">
        <f>IF(ISBLANK(G81),"",VLOOKUP(CONCATENATE(F81&amp;G81),(Lists!$A$16:$E$41),5,FALSE))</f>
        <v/>
      </c>
      <c r="J81" s="130"/>
      <c r="K81" s="120"/>
      <c r="L81" s="126"/>
      <c r="M81" s="126"/>
      <c r="N81" s="122" t="str">
        <f>IF(ISBLANK(M81),"",(VLOOKUP(CONCATENATE(L81&amp;M81),(Lists!$A$16:$E$41),4,FALSE)))</f>
        <v/>
      </c>
      <c r="O81" s="123" t="str">
        <f>IF(ISBLANK(M81),"",VLOOKUP(CONCATENATE(L81&amp;M81),(Lists!$A$16:$E$41),5,FALSE))</f>
        <v/>
      </c>
      <c r="P81" s="164"/>
      <c r="Q81" s="138"/>
      <c r="R81" s="139"/>
      <c r="S81" s="140"/>
      <c r="T81" s="49"/>
      <c r="U81" s="49"/>
      <c r="V81" s="49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  <c r="CJ81" s="137"/>
      <c r="CK81" s="137"/>
      <c r="CL81" s="137"/>
      <c r="CM81" s="137"/>
      <c r="CN81" s="137"/>
      <c r="CO81" s="137"/>
      <c r="CP81" s="137"/>
      <c r="CQ81" s="137"/>
      <c r="CR81" s="137"/>
      <c r="CS81" s="137"/>
      <c r="CT81" s="137"/>
      <c r="CU81" s="137"/>
    </row>
    <row r="82" spans="1:99" s="47" customFormat="1" ht="15" x14ac:dyDescent="0.25">
      <c r="A82" s="98"/>
      <c r="B82" s="116" t="s">
        <v>123</v>
      </c>
      <c r="C82" s="119"/>
      <c r="D82" s="130"/>
      <c r="E82" s="127"/>
      <c r="F82" s="128"/>
      <c r="G82" s="128"/>
      <c r="H82" s="122" t="str">
        <f>IF(ISBLANK(G82),"",(VLOOKUP(CONCATENATE(F82&amp;G82),(Lists!$A$16:$E$41),4,FALSE)))</f>
        <v/>
      </c>
      <c r="I82" s="123" t="str">
        <f>IF(ISBLANK(G82),"",VLOOKUP(CONCATENATE(F82&amp;G82),(Lists!$A$16:$E$41),5,FALSE))</f>
        <v/>
      </c>
      <c r="J82" s="130"/>
      <c r="K82" s="120"/>
      <c r="L82" s="126"/>
      <c r="M82" s="126"/>
      <c r="N82" s="122" t="str">
        <f>IF(ISBLANK(M82),"",(VLOOKUP(CONCATENATE(L82&amp;M82),(Lists!$A$16:$E$41),4,FALSE)))</f>
        <v/>
      </c>
      <c r="O82" s="123" t="str">
        <f>IF(ISBLANK(M82),"",VLOOKUP(CONCATENATE(L82&amp;M82),(Lists!$A$16:$E$41),5,FALSE))</f>
        <v/>
      </c>
      <c r="P82" s="164"/>
      <c r="Q82" s="138"/>
      <c r="R82" s="139"/>
      <c r="S82" s="140"/>
      <c r="T82" s="49"/>
      <c r="U82" s="49"/>
      <c r="V82" s="49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</row>
    <row r="83" spans="1:99" s="47" customFormat="1" ht="15.75" thickBot="1" x14ac:dyDescent="0.3">
      <c r="A83" s="99"/>
      <c r="B83" s="116" t="s">
        <v>123</v>
      </c>
      <c r="C83" s="119"/>
      <c r="D83" s="130"/>
      <c r="E83" s="127"/>
      <c r="F83" s="128"/>
      <c r="G83" s="128"/>
      <c r="H83" s="122" t="str">
        <f>IF(ISBLANK(G83),"",(VLOOKUP(CONCATENATE(F83&amp;G83),(Lists!$A$16:$E$41),4,FALSE)))</f>
        <v/>
      </c>
      <c r="I83" s="123" t="str">
        <f>IF(ISBLANK(G83),"",VLOOKUP(CONCATENATE(F83&amp;G83),(Lists!$A$16:$E$41),5,FALSE))</f>
        <v/>
      </c>
      <c r="J83" s="130"/>
      <c r="K83" s="120"/>
      <c r="L83" s="126"/>
      <c r="M83" s="126"/>
      <c r="N83" s="122" t="str">
        <f>IF(ISBLANK(M83),"",(VLOOKUP(CONCATENATE(L83&amp;M83),(Lists!$A$16:$E$41),4,FALSE)))</f>
        <v/>
      </c>
      <c r="O83" s="123" t="str">
        <f>IF(ISBLANK(M83),"",VLOOKUP(CONCATENATE(L83&amp;M83),(Lists!$A$16:$E$41),5,FALSE))</f>
        <v/>
      </c>
      <c r="P83" s="164"/>
      <c r="Q83" s="138"/>
      <c r="R83" s="139"/>
      <c r="S83" s="140"/>
      <c r="T83" s="49"/>
      <c r="U83" s="49"/>
      <c r="V83" s="49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</row>
    <row r="84" spans="1:99" s="47" customFormat="1" x14ac:dyDescent="0.35">
      <c r="A84" s="48"/>
      <c r="B84" s="50"/>
      <c r="C84" s="50"/>
      <c r="D84" s="40"/>
      <c r="E84" s="40"/>
      <c r="F84" s="40"/>
      <c r="G84" s="44"/>
      <c r="H84" s="44"/>
      <c r="I84" s="44"/>
      <c r="J84" s="44"/>
      <c r="K84" s="44"/>
      <c r="L84" s="85"/>
      <c r="M84" s="55"/>
      <c r="N84" s="55"/>
      <c r="O84" s="51"/>
      <c r="P84" s="51"/>
      <c r="Q84" s="138"/>
      <c r="R84" s="139"/>
      <c r="S84" s="140"/>
      <c r="T84" s="49"/>
      <c r="U84" s="49"/>
      <c r="V84" s="49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</row>
    <row r="85" spans="1:99" s="47" customFormat="1" x14ac:dyDescent="0.35">
      <c r="A85" s="48"/>
      <c r="B85" s="50"/>
      <c r="C85" s="50"/>
      <c r="D85" s="40"/>
      <c r="E85" s="40"/>
      <c r="F85" s="40"/>
      <c r="G85" s="44"/>
      <c r="H85" s="44"/>
      <c r="I85" s="44"/>
      <c r="J85" s="44"/>
      <c r="K85" s="44"/>
      <c r="L85" s="85"/>
      <c r="M85" s="55"/>
      <c r="N85" s="55"/>
      <c r="O85" s="51"/>
      <c r="P85" s="51"/>
      <c r="Q85" s="138"/>
      <c r="R85" s="139"/>
      <c r="S85" s="140"/>
      <c r="T85" s="49"/>
      <c r="U85" s="49"/>
      <c r="V85" s="49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</row>
    <row r="86" spans="1:99" s="47" customFormat="1" x14ac:dyDescent="0.35">
      <c r="A86" s="48"/>
      <c r="B86" s="50"/>
      <c r="C86" s="50"/>
      <c r="D86" s="40"/>
      <c r="E86" s="40"/>
      <c r="F86" s="40"/>
      <c r="G86" s="44"/>
      <c r="H86" s="44"/>
      <c r="I86" s="44"/>
      <c r="J86" s="44"/>
      <c r="K86" s="44"/>
      <c r="L86" s="85"/>
      <c r="M86" s="55"/>
      <c r="N86" s="55"/>
      <c r="O86" s="51"/>
      <c r="P86" s="51"/>
      <c r="Q86" s="138"/>
      <c r="R86" s="139"/>
      <c r="S86" s="140"/>
      <c r="T86" s="49"/>
      <c r="U86" s="49"/>
      <c r="V86" s="49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</row>
    <row r="87" spans="1:99" x14ac:dyDescent="0.35">
      <c r="D87" s="40"/>
      <c r="E87" s="40"/>
      <c r="F87" s="40"/>
      <c r="L87" s="85"/>
      <c r="M87" s="55"/>
      <c r="N87" s="55"/>
      <c r="O87" s="51"/>
      <c r="P87" s="51"/>
      <c r="Q87" s="141"/>
      <c r="R87" s="142"/>
      <c r="S87" s="143"/>
      <c r="T87" s="53"/>
      <c r="U87" s="53"/>
      <c r="V87" s="53"/>
    </row>
    <row r="88" spans="1:99" x14ac:dyDescent="0.35">
      <c r="A88" s="54"/>
      <c r="D88" s="40"/>
      <c r="E88" s="40"/>
      <c r="F88" s="40"/>
      <c r="L88" s="85"/>
      <c r="M88" s="55"/>
      <c r="N88" s="55"/>
      <c r="O88" s="51"/>
      <c r="P88" s="51"/>
      <c r="Q88" s="141"/>
      <c r="R88" s="142"/>
      <c r="S88" s="143"/>
      <c r="T88" s="53"/>
      <c r="U88" s="53"/>
      <c r="V88" s="53"/>
    </row>
    <row r="89" spans="1:99" x14ac:dyDescent="0.35">
      <c r="D89" s="40"/>
      <c r="E89" s="41"/>
      <c r="F89" s="41"/>
      <c r="L89" s="85"/>
      <c r="M89" s="55"/>
      <c r="N89" s="55"/>
      <c r="O89" s="51"/>
      <c r="P89" s="51"/>
      <c r="Q89" s="141"/>
      <c r="R89" s="142"/>
      <c r="S89" s="143"/>
      <c r="T89" s="53"/>
      <c r="U89" s="53"/>
      <c r="V89" s="53"/>
    </row>
    <row r="90" spans="1:99" x14ac:dyDescent="0.35">
      <c r="D90" s="40"/>
      <c r="E90" s="56"/>
      <c r="F90" s="56"/>
      <c r="L90" s="85"/>
      <c r="M90" s="55"/>
      <c r="N90" s="55"/>
      <c r="O90" s="57"/>
      <c r="P90" s="52"/>
      <c r="Q90" s="141"/>
      <c r="R90" s="142"/>
      <c r="S90" s="143"/>
      <c r="T90" s="53"/>
      <c r="U90" s="53"/>
      <c r="V90" s="53"/>
    </row>
    <row r="91" spans="1:99" x14ac:dyDescent="0.35">
      <c r="D91" s="40"/>
      <c r="E91" s="56"/>
      <c r="F91" s="56"/>
      <c r="L91" s="85"/>
      <c r="M91" s="55"/>
      <c r="N91" s="55"/>
      <c r="O91" s="57"/>
      <c r="P91" s="52"/>
      <c r="Q91" s="141"/>
      <c r="R91" s="142"/>
      <c r="S91" s="143"/>
      <c r="T91" s="53"/>
      <c r="U91" s="53"/>
      <c r="V91" s="53"/>
    </row>
    <row r="92" spans="1:99" x14ac:dyDescent="0.35">
      <c r="D92" s="42"/>
      <c r="E92" s="56"/>
      <c r="F92" s="56"/>
      <c r="L92" s="85"/>
      <c r="M92" s="55"/>
      <c r="N92" s="55"/>
      <c r="O92" s="57"/>
      <c r="P92" s="52"/>
      <c r="Q92" s="141"/>
      <c r="R92" s="142"/>
      <c r="S92" s="143"/>
      <c r="T92" s="53"/>
      <c r="U92" s="53"/>
      <c r="V92" s="53"/>
    </row>
    <row r="93" spans="1:99" x14ac:dyDescent="0.35">
      <c r="D93" s="56"/>
      <c r="E93" s="56"/>
      <c r="F93" s="56"/>
      <c r="L93" s="85"/>
      <c r="M93" s="55"/>
      <c r="N93" s="55"/>
      <c r="O93" s="57"/>
      <c r="P93" s="52"/>
      <c r="Q93" s="141"/>
      <c r="R93" s="142"/>
      <c r="S93" s="143"/>
      <c r="T93" s="53"/>
      <c r="U93" s="53"/>
      <c r="V93" s="53"/>
    </row>
    <row r="94" spans="1:99" x14ac:dyDescent="0.35">
      <c r="D94" s="56"/>
      <c r="E94" s="56"/>
      <c r="F94" s="56"/>
      <c r="L94" s="85"/>
      <c r="M94" s="55"/>
      <c r="N94" s="55"/>
      <c r="O94" s="57"/>
      <c r="P94" s="52"/>
      <c r="Q94" s="141"/>
      <c r="R94" s="142"/>
      <c r="S94" s="143"/>
      <c r="T94" s="53"/>
      <c r="U94" s="53"/>
      <c r="V94" s="53"/>
    </row>
    <row r="95" spans="1:99" x14ac:dyDescent="0.35">
      <c r="D95" s="43"/>
      <c r="E95" s="43"/>
      <c r="F95" s="43"/>
      <c r="L95" s="85"/>
      <c r="M95" s="55"/>
      <c r="N95" s="55"/>
      <c r="O95" s="57"/>
      <c r="P95" s="52"/>
      <c r="Q95" s="141"/>
      <c r="R95" s="142"/>
      <c r="S95" s="143"/>
      <c r="T95" s="53"/>
      <c r="U95" s="53"/>
      <c r="V95" s="53"/>
    </row>
    <row r="96" spans="1:99" x14ac:dyDescent="0.35">
      <c r="A96" s="54"/>
      <c r="D96" s="43"/>
      <c r="E96" s="43"/>
      <c r="F96" s="43"/>
      <c r="L96" s="85"/>
      <c r="M96" s="55"/>
      <c r="N96" s="55"/>
      <c r="O96" s="57"/>
      <c r="P96" s="52"/>
      <c r="Q96" s="141"/>
      <c r="R96" s="142"/>
      <c r="S96" s="143"/>
      <c r="T96" s="53"/>
      <c r="U96" s="53"/>
      <c r="V96" s="53"/>
    </row>
    <row r="97" spans="1:23" x14ac:dyDescent="0.35">
      <c r="A97" s="54"/>
      <c r="D97" s="43"/>
      <c r="E97" s="43"/>
      <c r="F97" s="43"/>
      <c r="L97" s="85"/>
      <c r="M97" s="55"/>
      <c r="N97" s="55"/>
      <c r="O97" s="57"/>
      <c r="P97" s="52"/>
      <c r="Q97" s="141"/>
      <c r="R97" s="142"/>
      <c r="S97" s="143"/>
      <c r="T97" s="53"/>
      <c r="U97" s="53"/>
      <c r="V97" s="53"/>
    </row>
    <row r="98" spans="1:23" x14ac:dyDescent="0.35">
      <c r="D98" s="43"/>
      <c r="E98" s="43"/>
      <c r="F98" s="43"/>
      <c r="L98" s="85"/>
      <c r="M98" s="55"/>
      <c r="N98" s="55"/>
      <c r="O98" s="57"/>
      <c r="P98" s="52"/>
      <c r="Q98" s="144"/>
      <c r="R98" s="141"/>
      <c r="S98" s="142"/>
      <c r="T98" s="143"/>
      <c r="U98" s="53"/>
      <c r="V98" s="53"/>
      <c r="W98" s="53"/>
    </row>
    <row r="99" spans="1:23" x14ac:dyDescent="0.35">
      <c r="D99" s="43"/>
      <c r="E99" s="43"/>
      <c r="F99" s="43"/>
      <c r="L99" s="85"/>
      <c r="M99" s="55"/>
      <c r="N99" s="55"/>
      <c r="O99" s="57"/>
      <c r="P99" s="52"/>
      <c r="Q99" s="144"/>
      <c r="R99" s="141"/>
      <c r="S99" s="142"/>
      <c r="T99" s="143"/>
      <c r="U99" s="53"/>
      <c r="V99" s="53"/>
      <c r="W99" s="53"/>
    </row>
    <row r="100" spans="1:23" x14ac:dyDescent="0.35">
      <c r="D100" s="43"/>
      <c r="E100" s="43"/>
      <c r="F100" s="43"/>
      <c r="L100" s="85"/>
      <c r="M100" s="55"/>
      <c r="N100" s="55"/>
      <c r="O100" s="57"/>
      <c r="P100" s="52"/>
      <c r="Q100" s="144"/>
      <c r="R100" s="141"/>
      <c r="S100" s="142"/>
      <c r="T100" s="143"/>
      <c r="U100" s="53"/>
      <c r="V100" s="53"/>
      <c r="W100" s="53"/>
    </row>
    <row r="101" spans="1:23" x14ac:dyDescent="0.35">
      <c r="D101" s="43"/>
      <c r="E101" s="43"/>
      <c r="F101" s="43"/>
      <c r="L101" s="85"/>
      <c r="M101" s="55"/>
      <c r="N101" s="55"/>
      <c r="O101" s="57"/>
      <c r="P101" s="52"/>
      <c r="Q101" s="144"/>
      <c r="R101" s="141"/>
      <c r="S101" s="142"/>
      <c r="T101" s="143"/>
      <c r="U101" s="53"/>
      <c r="V101" s="53"/>
      <c r="W101" s="53"/>
    </row>
    <row r="102" spans="1:23" x14ac:dyDescent="0.35">
      <c r="D102" s="43"/>
      <c r="E102" s="43"/>
      <c r="F102" s="43"/>
      <c r="L102" s="85"/>
      <c r="M102" s="55"/>
      <c r="N102" s="55"/>
      <c r="O102" s="57"/>
      <c r="P102" s="52"/>
      <c r="Q102" s="144"/>
      <c r="R102" s="141"/>
      <c r="S102" s="142"/>
      <c r="T102" s="143"/>
      <c r="U102" s="53"/>
      <c r="V102" s="53"/>
      <c r="W102" s="53"/>
    </row>
    <row r="103" spans="1:23" x14ac:dyDescent="0.35">
      <c r="D103" s="43"/>
      <c r="E103" s="43"/>
      <c r="F103" s="43"/>
      <c r="L103" s="85"/>
      <c r="M103" s="55"/>
      <c r="N103" s="55"/>
      <c r="O103" s="57"/>
      <c r="P103" s="52"/>
      <c r="Q103" s="144"/>
      <c r="R103" s="141"/>
      <c r="S103" s="142"/>
      <c r="T103" s="143"/>
      <c r="U103" s="53"/>
      <c r="V103" s="53"/>
      <c r="W103" s="53"/>
    </row>
    <row r="104" spans="1:23" x14ac:dyDescent="0.35">
      <c r="D104" s="43"/>
      <c r="E104" s="43"/>
      <c r="F104" s="43"/>
      <c r="L104" s="85"/>
      <c r="M104" s="55"/>
      <c r="N104" s="55"/>
      <c r="O104" s="57"/>
      <c r="P104" s="52"/>
      <c r="Q104" s="53"/>
      <c r="R104" s="53"/>
      <c r="S104" s="145"/>
      <c r="T104" s="146"/>
      <c r="U104" s="53"/>
      <c r="V104" s="53"/>
      <c r="W104" s="53"/>
    </row>
    <row r="105" spans="1:23" x14ac:dyDescent="0.35">
      <c r="D105" s="43"/>
      <c r="E105" s="43"/>
      <c r="F105" s="43"/>
      <c r="L105" s="85"/>
      <c r="M105" s="55"/>
      <c r="N105" s="55"/>
      <c r="O105" s="57"/>
      <c r="P105" s="52"/>
      <c r="Q105" s="53"/>
      <c r="R105" s="53"/>
      <c r="S105" s="145"/>
      <c r="T105" s="146"/>
      <c r="U105" s="53"/>
      <c r="V105" s="53"/>
      <c r="W105" s="53"/>
    </row>
    <row r="106" spans="1:23" x14ac:dyDescent="0.35">
      <c r="D106" s="43"/>
      <c r="E106" s="43"/>
      <c r="F106" s="43"/>
      <c r="L106" s="85"/>
      <c r="M106" s="55"/>
      <c r="N106" s="55"/>
      <c r="O106" s="57"/>
      <c r="P106" s="52"/>
      <c r="Q106" s="53"/>
      <c r="R106" s="53"/>
      <c r="S106" s="145"/>
      <c r="T106" s="146"/>
      <c r="U106" s="53"/>
      <c r="V106" s="53"/>
      <c r="W106" s="53"/>
    </row>
    <row r="107" spans="1:23" x14ac:dyDescent="0.35">
      <c r="D107" s="43"/>
      <c r="E107" s="43"/>
      <c r="F107" s="43"/>
      <c r="L107" s="85"/>
      <c r="M107" s="55"/>
      <c r="N107" s="55"/>
      <c r="O107" s="57"/>
      <c r="P107" s="52"/>
      <c r="Q107" s="53"/>
      <c r="R107" s="53"/>
      <c r="S107" s="145"/>
      <c r="T107" s="146"/>
      <c r="U107" s="53"/>
      <c r="V107" s="53"/>
      <c r="W107" s="53"/>
    </row>
    <row r="108" spans="1:23" x14ac:dyDescent="0.35">
      <c r="D108" s="43"/>
      <c r="E108" s="43"/>
      <c r="F108" s="43"/>
      <c r="L108" s="85"/>
      <c r="M108" s="55"/>
      <c r="N108" s="55"/>
      <c r="O108" s="57"/>
      <c r="P108" s="52"/>
      <c r="Q108" s="53"/>
      <c r="R108" s="53"/>
      <c r="S108" s="145"/>
      <c r="T108" s="146"/>
      <c r="U108" s="53"/>
      <c r="V108" s="53"/>
      <c r="W108" s="53"/>
    </row>
    <row r="109" spans="1:23" x14ac:dyDescent="0.35">
      <c r="D109" s="43"/>
      <c r="E109" s="43"/>
      <c r="F109" s="43"/>
      <c r="L109" s="85"/>
      <c r="M109" s="55"/>
      <c r="N109" s="55"/>
      <c r="O109" s="57"/>
      <c r="P109" s="52"/>
      <c r="Q109" s="53"/>
      <c r="R109" s="53"/>
      <c r="S109" s="145"/>
      <c r="T109" s="146"/>
      <c r="U109" s="53"/>
      <c r="V109" s="53"/>
      <c r="W109" s="53"/>
    </row>
    <row r="110" spans="1:23" x14ac:dyDescent="0.35">
      <c r="D110" s="43"/>
      <c r="E110" s="43"/>
      <c r="F110" s="43"/>
      <c r="L110" s="85"/>
      <c r="M110" s="55"/>
      <c r="N110" s="55"/>
      <c r="O110" s="57"/>
      <c r="P110" s="52"/>
      <c r="Q110" s="53"/>
      <c r="R110" s="53"/>
      <c r="S110" s="145"/>
      <c r="T110" s="146"/>
      <c r="U110" s="53"/>
      <c r="V110" s="53"/>
      <c r="W110" s="53"/>
    </row>
    <row r="111" spans="1:23" x14ac:dyDescent="0.35">
      <c r="D111" s="43"/>
      <c r="E111" s="43"/>
      <c r="F111" s="43"/>
      <c r="L111" s="85"/>
      <c r="M111" s="55"/>
      <c r="N111" s="55"/>
      <c r="O111" s="57"/>
      <c r="P111" s="52"/>
      <c r="Q111" s="53"/>
      <c r="R111" s="53"/>
      <c r="S111" s="145"/>
      <c r="T111" s="146"/>
      <c r="U111" s="53"/>
      <c r="V111" s="53"/>
      <c r="W111" s="53"/>
    </row>
    <row r="112" spans="1:23" x14ac:dyDescent="0.35">
      <c r="D112" s="43"/>
      <c r="E112" s="43"/>
      <c r="F112" s="43"/>
      <c r="L112" s="85"/>
      <c r="M112" s="55"/>
      <c r="N112" s="55"/>
      <c r="O112" s="57"/>
      <c r="P112" s="52"/>
      <c r="Q112" s="53"/>
      <c r="R112" s="53"/>
      <c r="S112" s="145"/>
      <c r="T112" s="146"/>
      <c r="U112" s="53"/>
      <c r="V112" s="53"/>
      <c r="W112" s="53"/>
    </row>
    <row r="113" spans="4:23" x14ac:dyDescent="0.35">
      <c r="D113" s="43"/>
      <c r="E113" s="43"/>
      <c r="F113" s="43"/>
      <c r="L113" s="85"/>
      <c r="M113" s="55"/>
      <c r="N113" s="55"/>
      <c r="O113" s="57"/>
      <c r="P113" s="52"/>
      <c r="Q113" s="53"/>
      <c r="R113" s="53"/>
      <c r="S113" s="145"/>
      <c r="T113" s="146"/>
      <c r="U113" s="53"/>
      <c r="V113" s="53"/>
      <c r="W113" s="53"/>
    </row>
    <row r="114" spans="4:23" x14ac:dyDescent="0.35">
      <c r="D114" s="43"/>
      <c r="E114" s="43"/>
      <c r="F114" s="43"/>
      <c r="L114" s="85"/>
      <c r="M114" s="55"/>
      <c r="N114" s="55"/>
      <c r="O114" s="57"/>
      <c r="P114" s="52"/>
      <c r="Q114" s="53"/>
      <c r="R114" s="53"/>
      <c r="S114" s="145"/>
      <c r="T114" s="146"/>
      <c r="U114" s="53"/>
      <c r="V114" s="53"/>
      <c r="W114" s="53"/>
    </row>
    <row r="115" spans="4:23" x14ac:dyDescent="0.35">
      <c r="D115" s="43"/>
      <c r="E115" s="43"/>
      <c r="F115" s="43"/>
      <c r="L115" s="85"/>
      <c r="M115" s="55"/>
      <c r="N115" s="55"/>
      <c r="O115" s="57"/>
      <c r="P115" s="52"/>
      <c r="Q115" s="53"/>
      <c r="R115" s="53"/>
      <c r="S115" s="145"/>
      <c r="T115" s="146"/>
      <c r="U115" s="53"/>
      <c r="V115" s="53"/>
      <c r="W115" s="53"/>
    </row>
    <row r="116" spans="4:23" x14ac:dyDescent="0.35">
      <c r="D116" s="43"/>
      <c r="E116" s="43"/>
      <c r="F116" s="43"/>
      <c r="L116" s="85"/>
      <c r="M116" s="55"/>
      <c r="N116" s="55"/>
      <c r="O116" s="51"/>
      <c r="P116" s="51"/>
      <c r="Q116" s="53"/>
      <c r="R116" s="53"/>
      <c r="S116" s="145"/>
      <c r="T116" s="146"/>
      <c r="U116" s="53"/>
      <c r="V116" s="53"/>
      <c r="W116" s="53"/>
    </row>
    <row r="117" spans="4:23" x14ac:dyDescent="0.35">
      <c r="D117" s="43"/>
      <c r="E117" s="43"/>
      <c r="F117" s="43"/>
      <c r="L117" s="85"/>
      <c r="M117" s="55"/>
      <c r="N117" s="55"/>
      <c r="O117" s="51"/>
      <c r="P117" s="51"/>
      <c r="Q117" s="53"/>
      <c r="R117" s="53"/>
      <c r="S117" s="145"/>
      <c r="T117" s="146"/>
      <c r="U117" s="53"/>
      <c r="V117" s="53"/>
      <c r="W117" s="53"/>
    </row>
    <row r="118" spans="4:23" x14ac:dyDescent="0.35">
      <c r="D118" s="43"/>
      <c r="E118" s="43"/>
      <c r="F118" s="43"/>
      <c r="L118" s="85"/>
      <c r="M118" s="55"/>
      <c r="N118" s="55"/>
      <c r="O118" s="51"/>
      <c r="P118" s="51"/>
      <c r="Q118" s="53"/>
      <c r="R118" s="53"/>
      <c r="S118" s="145"/>
      <c r="T118" s="146"/>
      <c r="U118" s="53"/>
      <c r="V118" s="53"/>
      <c r="W118" s="53"/>
    </row>
    <row r="119" spans="4:23" x14ac:dyDescent="0.35">
      <c r="D119" s="43"/>
      <c r="E119" s="43"/>
      <c r="F119" s="43"/>
      <c r="L119" s="85"/>
      <c r="M119" s="55"/>
      <c r="N119" s="55"/>
      <c r="O119" s="51"/>
      <c r="P119" s="51"/>
      <c r="Q119" s="53"/>
      <c r="R119" s="53"/>
      <c r="S119" s="145"/>
      <c r="T119" s="146"/>
      <c r="U119" s="53"/>
      <c r="V119" s="53"/>
      <c r="W119" s="53"/>
    </row>
    <row r="120" spans="4:23" x14ac:dyDescent="0.35">
      <c r="D120" s="43"/>
      <c r="E120" s="43"/>
      <c r="F120" s="43"/>
      <c r="L120" s="85"/>
      <c r="M120" s="55"/>
      <c r="N120" s="55"/>
      <c r="O120" s="51"/>
      <c r="P120" s="51"/>
      <c r="Q120" s="53"/>
      <c r="R120" s="53"/>
      <c r="S120" s="145"/>
      <c r="T120" s="146"/>
      <c r="U120" s="53"/>
      <c r="V120" s="53"/>
      <c r="W120" s="53"/>
    </row>
    <row r="121" spans="4:23" x14ac:dyDescent="0.35">
      <c r="D121" s="43"/>
      <c r="E121" s="43"/>
      <c r="F121" s="43"/>
      <c r="L121" s="85"/>
      <c r="M121" s="55"/>
      <c r="N121" s="55"/>
      <c r="O121" s="51"/>
      <c r="P121" s="51"/>
      <c r="Q121" s="53"/>
      <c r="R121" s="53"/>
      <c r="S121" s="145"/>
      <c r="T121" s="146"/>
      <c r="U121" s="53"/>
      <c r="V121" s="53"/>
      <c r="W121" s="53"/>
    </row>
    <row r="122" spans="4:23" x14ac:dyDescent="0.35">
      <c r="D122" s="43"/>
      <c r="E122" s="43"/>
      <c r="F122" s="43"/>
      <c r="L122" s="85"/>
      <c r="M122" s="55"/>
      <c r="N122" s="55"/>
      <c r="O122" s="51"/>
      <c r="P122" s="51"/>
      <c r="Q122" s="53"/>
      <c r="R122" s="53"/>
      <c r="S122" s="145"/>
      <c r="T122" s="146"/>
      <c r="U122" s="53"/>
      <c r="V122" s="53"/>
      <c r="W122" s="53"/>
    </row>
    <row r="123" spans="4:23" x14ac:dyDescent="0.35">
      <c r="D123" s="43"/>
      <c r="E123" s="43"/>
      <c r="F123" s="43"/>
      <c r="L123" s="85"/>
      <c r="M123" s="55"/>
      <c r="N123" s="55"/>
      <c r="O123" s="51"/>
      <c r="P123" s="51"/>
      <c r="Q123" s="53"/>
      <c r="R123" s="53"/>
      <c r="S123" s="145"/>
      <c r="T123" s="146"/>
      <c r="U123" s="53"/>
      <c r="V123" s="53"/>
      <c r="W123" s="53"/>
    </row>
    <row r="124" spans="4:23" x14ac:dyDescent="0.35">
      <c r="D124" s="43"/>
      <c r="E124" s="43"/>
      <c r="F124" s="43"/>
      <c r="L124" s="85"/>
      <c r="M124" s="55"/>
      <c r="N124" s="55"/>
      <c r="O124" s="58"/>
      <c r="P124" s="51"/>
      <c r="Q124" s="53"/>
      <c r="R124" s="53"/>
      <c r="S124" s="145"/>
      <c r="T124" s="146"/>
      <c r="U124" s="53"/>
      <c r="V124" s="53"/>
      <c r="W124" s="53"/>
    </row>
    <row r="125" spans="4:23" x14ac:dyDescent="0.35">
      <c r="D125" s="43"/>
      <c r="E125" s="43"/>
      <c r="F125" s="43"/>
      <c r="L125" s="85"/>
      <c r="M125" s="55"/>
      <c r="N125" s="55"/>
      <c r="O125" s="58"/>
      <c r="P125" s="51"/>
      <c r="Q125" s="53"/>
      <c r="R125" s="53"/>
      <c r="S125" s="145"/>
      <c r="T125" s="146"/>
      <c r="U125" s="53"/>
      <c r="V125" s="53"/>
      <c r="W125" s="53"/>
    </row>
    <row r="126" spans="4:23" x14ac:dyDescent="0.35">
      <c r="D126" s="43"/>
      <c r="E126" s="43"/>
      <c r="F126" s="43"/>
      <c r="L126" s="85"/>
      <c r="M126" s="55"/>
      <c r="N126" s="55"/>
      <c r="O126" s="58"/>
      <c r="P126" s="51"/>
      <c r="Q126" s="53"/>
      <c r="R126" s="53"/>
      <c r="S126" s="145"/>
      <c r="T126" s="146"/>
      <c r="U126" s="53"/>
      <c r="V126" s="53"/>
      <c r="W126" s="53"/>
    </row>
    <row r="127" spans="4:23" x14ac:dyDescent="0.35">
      <c r="D127" s="43"/>
      <c r="E127" s="43"/>
      <c r="F127" s="43"/>
      <c r="L127" s="85"/>
      <c r="M127" s="55"/>
      <c r="N127" s="55"/>
      <c r="O127" s="58"/>
      <c r="P127" s="51"/>
      <c r="Q127" s="53"/>
      <c r="R127" s="53"/>
      <c r="S127" s="145"/>
      <c r="T127" s="146"/>
      <c r="U127" s="53"/>
      <c r="V127" s="53"/>
      <c r="W127" s="53"/>
    </row>
    <row r="128" spans="4:23" x14ac:dyDescent="0.35">
      <c r="D128" s="43"/>
      <c r="E128" s="43"/>
      <c r="F128" s="43"/>
      <c r="L128" s="85"/>
      <c r="M128" s="55"/>
      <c r="N128" s="55"/>
      <c r="O128" s="58"/>
      <c r="P128" s="51"/>
      <c r="Q128" s="53"/>
      <c r="R128" s="53"/>
      <c r="S128" s="145"/>
      <c r="T128" s="146"/>
      <c r="U128" s="53"/>
      <c r="V128" s="53"/>
      <c r="W128" s="53"/>
    </row>
    <row r="129" spans="1:23" x14ac:dyDescent="0.35">
      <c r="D129" s="43"/>
      <c r="E129" s="43"/>
      <c r="F129" s="43"/>
      <c r="L129" s="85"/>
      <c r="M129" s="55"/>
      <c r="N129" s="55"/>
      <c r="O129" s="58"/>
      <c r="P129" s="51"/>
      <c r="Q129" s="53"/>
      <c r="R129" s="53"/>
      <c r="S129" s="145"/>
      <c r="T129" s="146"/>
      <c r="U129" s="53"/>
      <c r="V129" s="53"/>
      <c r="W129" s="53"/>
    </row>
    <row r="130" spans="1:23" x14ac:dyDescent="0.35">
      <c r="D130" s="43"/>
      <c r="E130" s="43"/>
      <c r="F130" s="43"/>
      <c r="L130" s="85"/>
      <c r="M130" s="55"/>
      <c r="N130" s="55"/>
      <c r="O130" s="58"/>
      <c r="P130" s="51"/>
      <c r="Q130" s="144"/>
      <c r="R130" s="141"/>
      <c r="S130" s="142"/>
      <c r="T130" s="143"/>
      <c r="U130" s="53"/>
      <c r="V130" s="53"/>
      <c r="W130" s="53"/>
    </row>
    <row r="131" spans="1:23" x14ac:dyDescent="0.35">
      <c r="D131" s="43"/>
      <c r="E131" s="43"/>
      <c r="F131" s="43"/>
      <c r="L131" s="85"/>
      <c r="M131" s="55"/>
      <c r="N131" s="55"/>
      <c r="O131" s="58"/>
      <c r="P131" s="51"/>
      <c r="Q131" s="144"/>
      <c r="R131" s="141"/>
      <c r="S131" s="142"/>
      <c r="T131" s="143"/>
      <c r="U131" s="53"/>
      <c r="V131" s="53"/>
      <c r="W131" s="53"/>
    </row>
    <row r="132" spans="1:23" x14ac:dyDescent="0.35">
      <c r="D132" s="43"/>
      <c r="E132" s="43"/>
      <c r="F132" s="43"/>
      <c r="L132" s="85"/>
      <c r="M132" s="55"/>
      <c r="N132" s="55"/>
      <c r="O132" s="58"/>
      <c r="P132" s="51"/>
      <c r="Q132" s="144"/>
      <c r="R132" s="141"/>
      <c r="S132" s="142"/>
      <c r="T132" s="143"/>
      <c r="U132" s="53"/>
      <c r="V132" s="53"/>
      <c r="W132" s="53"/>
    </row>
    <row r="133" spans="1:23" x14ac:dyDescent="0.35">
      <c r="D133" s="43"/>
      <c r="E133" s="43"/>
      <c r="F133" s="43"/>
      <c r="L133" s="85"/>
      <c r="M133" s="55"/>
      <c r="N133" s="55"/>
      <c r="O133" s="59"/>
      <c r="P133" s="60"/>
      <c r="Q133" s="144"/>
      <c r="R133" s="141"/>
      <c r="S133" s="142"/>
      <c r="T133" s="143"/>
      <c r="U133" s="53"/>
      <c r="V133" s="53"/>
      <c r="W133" s="53"/>
    </row>
    <row r="134" spans="1:23" x14ac:dyDescent="0.35">
      <c r="D134" s="43"/>
      <c r="E134" s="43"/>
      <c r="F134" s="43"/>
      <c r="L134" s="85"/>
      <c r="M134" s="55"/>
      <c r="N134" s="55"/>
      <c r="O134" s="59"/>
      <c r="P134" s="60"/>
      <c r="Q134" s="144"/>
      <c r="R134" s="141"/>
      <c r="S134" s="142"/>
      <c r="T134" s="143"/>
      <c r="U134" s="53"/>
      <c r="V134" s="53"/>
      <c r="W134" s="53"/>
    </row>
    <row r="135" spans="1:23" x14ac:dyDescent="0.35">
      <c r="D135" s="43"/>
      <c r="E135" s="43"/>
      <c r="F135" s="43"/>
      <c r="L135" s="85"/>
      <c r="M135" s="55"/>
      <c r="N135" s="55"/>
      <c r="O135" s="59"/>
      <c r="P135" s="60"/>
      <c r="Q135" s="144"/>
      <c r="R135" s="141"/>
      <c r="S135" s="142"/>
      <c r="T135" s="143"/>
      <c r="U135" s="53"/>
      <c r="V135" s="53"/>
      <c r="W135" s="53"/>
    </row>
    <row r="136" spans="1:23" x14ac:dyDescent="0.35">
      <c r="D136" s="43"/>
      <c r="E136" s="43"/>
      <c r="F136" s="43"/>
      <c r="L136" s="85"/>
      <c r="M136" s="55"/>
      <c r="N136" s="55"/>
      <c r="O136" s="59"/>
      <c r="P136" s="60"/>
      <c r="Q136" s="144"/>
      <c r="R136" s="141"/>
      <c r="S136" s="142"/>
      <c r="T136" s="143"/>
      <c r="U136" s="53"/>
      <c r="V136" s="53"/>
      <c r="W136" s="53"/>
    </row>
    <row r="137" spans="1:23" x14ac:dyDescent="0.35">
      <c r="D137" s="43"/>
      <c r="E137" s="43"/>
      <c r="F137" s="43"/>
      <c r="L137" s="85"/>
      <c r="M137" s="55"/>
      <c r="N137" s="55"/>
      <c r="O137" s="59"/>
      <c r="P137" s="60"/>
      <c r="Q137" s="144"/>
      <c r="R137" s="141"/>
      <c r="S137" s="142"/>
      <c r="T137" s="143"/>
      <c r="U137" s="53"/>
      <c r="V137" s="53"/>
      <c r="W137" s="53"/>
    </row>
    <row r="138" spans="1:23" s="131" customFormat="1" x14ac:dyDescent="0.35">
      <c r="A138" s="152"/>
      <c r="B138" s="152"/>
      <c r="C138" s="152"/>
      <c r="D138" s="153"/>
      <c r="E138" s="153"/>
      <c r="F138" s="153"/>
      <c r="L138" s="150"/>
      <c r="M138" s="151"/>
      <c r="N138" s="151"/>
      <c r="O138" s="154"/>
      <c r="P138" s="155"/>
      <c r="Q138" s="156"/>
      <c r="R138" s="157"/>
      <c r="S138" s="158"/>
      <c r="T138" s="159"/>
      <c r="U138" s="151"/>
      <c r="V138" s="151"/>
      <c r="W138" s="151"/>
    </row>
    <row r="139" spans="1:23" s="131" customFormat="1" x14ac:dyDescent="0.35">
      <c r="A139" s="152"/>
      <c r="B139" s="152"/>
      <c r="C139" s="152"/>
      <c r="D139" s="153"/>
      <c r="E139" s="153"/>
      <c r="F139" s="153"/>
      <c r="L139" s="150"/>
      <c r="M139" s="151"/>
      <c r="N139" s="151"/>
      <c r="O139" s="154"/>
      <c r="P139" s="155"/>
      <c r="Q139" s="156"/>
      <c r="R139" s="157"/>
      <c r="S139" s="158"/>
      <c r="T139" s="159"/>
      <c r="U139" s="151"/>
      <c r="V139" s="151"/>
      <c r="W139" s="151"/>
    </row>
    <row r="140" spans="1:23" s="131" customFormat="1" x14ac:dyDescent="0.35">
      <c r="A140" s="152"/>
      <c r="B140" s="152"/>
      <c r="C140" s="152"/>
      <c r="D140" s="153"/>
      <c r="E140" s="153"/>
      <c r="F140" s="153"/>
      <c r="L140" s="150"/>
      <c r="M140" s="151"/>
      <c r="N140" s="151"/>
      <c r="O140" s="154"/>
      <c r="P140" s="155"/>
      <c r="Q140" s="156"/>
      <c r="R140" s="157"/>
      <c r="S140" s="158"/>
      <c r="T140" s="159"/>
      <c r="U140" s="151"/>
      <c r="V140" s="151"/>
      <c r="W140" s="151"/>
    </row>
    <row r="141" spans="1:23" s="131" customFormat="1" x14ac:dyDescent="0.35">
      <c r="A141" s="152"/>
      <c r="B141" s="152"/>
      <c r="C141" s="152"/>
      <c r="D141" s="153"/>
      <c r="E141" s="153"/>
      <c r="F141" s="153"/>
      <c r="L141" s="150"/>
      <c r="M141" s="151"/>
      <c r="N141" s="151"/>
      <c r="O141" s="154"/>
      <c r="P141" s="155"/>
      <c r="Q141" s="156"/>
      <c r="R141" s="157"/>
      <c r="S141" s="158"/>
      <c r="T141" s="159"/>
      <c r="U141" s="151"/>
      <c r="V141" s="151"/>
      <c r="W141" s="151"/>
    </row>
    <row r="142" spans="1:23" s="131" customFormat="1" x14ac:dyDescent="0.35">
      <c r="A142" s="152"/>
      <c r="B142" s="152"/>
      <c r="C142" s="152"/>
      <c r="D142" s="153"/>
      <c r="L142" s="150"/>
      <c r="M142" s="151"/>
      <c r="N142" s="151"/>
      <c r="O142" s="154"/>
      <c r="P142" s="155"/>
      <c r="Q142" s="156"/>
      <c r="R142" s="157"/>
      <c r="S142" s="158"/>
      <c r="T142" s="159"/>
      <c r="U142" s="151"/>
      <c r="V142" s="151"/>
      <c r="W142" s="151"/>
    </row>
    <row r="143" spans="1:23" s="131" customFormat="1" x14ac:dyDescent="0.35">
      <c r="A143" s="152"/>
      <c r="B143" s="152"/>
      <c r="C143" s="152"/>
      <c r="D143" s="153"/>
      <c r="L143" s="150"/>
      <c r="M143" s="151"/>
      <c r="N143" s="151"/>
      <c r="O143" s="154"/>
      <c r="P143" s="155"/>
      <c r="Q143" s="156"/>
      <c r="R143" s="157"/>
      <c r="S143" s="158"/>
      <c r="T143" s="159"/>
      <c r="U143" s="151"/>
      <c r="V143" s="151"/>
      <c r="W143" s="151"/>
    </row>
    <row r="144" spans="1:23" s="131" customFormat="1" x14ac:dyDescent="0.35">
      <c r="A144" s="152"/>
      <c r="B144" s="152"/>
      <c r="C144" s="152"/>
      <c r="D144" s="153"/>
      <c r="L144" s="150"/>
      <c r="M144" s="151"/>
      <c r="N144" s="151"/>
      <c r="O144" s="154"/>
      <c r="P144" s="155"/>
      <c r="Q144" s="156"/>
      <c r="R144" s="157"/>
      <c r="S144" s="158"/>
      <c r="T144" s="159"/>
      <c r="U144" s="151"/>
      <c r="V144" s="151"/>
      <c r="W144" s="151"/>
    </row>
    <row r="145" spans="1:23" s="131" customFormat="1" x14ac:dyDescent="0.35">
      <c r="A145" s="152"/>
      <c r="B145" s="152"/>
      <c r="C145" s="152"/>
      <c r="L145" s="150"/>
      <c r="M145" s="151"/>
      <c r="N145" s="151"/>
      <c r="O145" s="154"/>
      <c r="P145" s="155"/>
      <c r="Q145" s="156"/>
      <c r="R145" s="157"/>
      <c r="S145" s="158"/>
      <c r="T145" s="159"/>
      <c r="U145" s="151"/>
      <c r="V145" s="151"/>
      <c r="W145" s="151"/>
    </row>
    <row r="146" spans="1:23" s="131" customFormat="1" x14ac:dyDescent="0.35">
      <c r="A146" s="152"/>
      <c r="B146" s="152"/>
      <c r="C146" s="152"/>
      <c r="L146" s="150"/>
      <c r="M146" s="151"/>
      <c r="N146" s="151"/>
      <c r="O146" s="154"/>
      <c r="P146" s="155"/>
      <c r="Q146" s="156"/>
      <c r="R146" s="157"/>
      <c r="S146" s="158"/>
      <c r="T146" s="159"/>
      <c r="U146" s="151"/>
      <c r="V146" s="151"/>
      <c r="W146" s="151"/>
    </row>
    <row r="147" spans="1:23" s="131" customFormat="1" x14ac:dyDescent="0.35">
      <c r="A147" s="152"/>
      <c r="B147" s="152"/>
      <c r="C147" s="152"/>
      <c r="L147" s="150"/>
      <c r="M147" s="151"/>
      <c r="N147" s="151"/>
      <c r="O147" s="154"/>
      <c r="P147" s="155"/>
      <c r="Q147" s="156"/>
      <c r="R147" s="157"/>
      <c r="S147" s="160"/>
      <c r="T147" s="161"/>
      <c r="U147" s="153"/>
      <c r="V147" s="153"/>
      <c r="W147" s="153"/>
    </row>
    <row r="148" spans="1:23" s="131" customFormat="1" x14ac:dyDescent="0.35">
      <c r="A148" s="152"/>
      <c r="B148" s="152"/>
      <c r="C148" s="152"/>
      <c r="L148" s="150"/>
      <c r="M148" s="151"/>
      <c r="N148" s="151"/>
      <c r="O148" s="154"/>
      <c r="P148" s="155"/>
      <c r="Q148" s="156"/>
      <c r="R148" s="157"/>
      <c r="S148" s="160"/>
      <c r="T148" s="161"/>
      <c r="U148" s="153"/>
      <c r="V148" s="153"/>
      <c r="W148" s="153"/>
    </row>
    <row r="149" spans="1:23" s="131" customFormat="1" x14ac:dyDescent="0.35">
      <c r="A149" s="152"/>
      <c r="B149" s="152"/>
      <c r="C149" s="152"/>
      <c r="L149" s="150"/>
      <c r="M149" s="151"/>
      <c r="N149" s="151"/>
      <c r="Q149" s="156"/>
      <c r="R149" s="157"/>
      <c r="S149" s="160"/>
      <c r="T149" s="161"/>
      <c r="U149" s="153"/>
      <c r="V149" s="153"/>
      <c r="W149" s="153"/>
    </row>
    <row r="150" spans="1:23" s="131" customFormat="1" x14ac:dyDescent="0.35">
      <c r="A150" s="152"/>
      <c r="B150" s="152"/>
      <c r="C150" s="152"/>
      <c r="L150" s="150"/>
      <c r="M150" s="151"/>
      <c r="N150" s="151"/>
      <c r="Q150" s="156"/>
      <c r="R150" s="157"/>
      <c r="S150" s="160"/>
      <c r="T150" s="161"/>
      <c r="U150" s="153"/>
      <c r="V150" s="153"/>
      <c r="W150" s="153"/>
    </row>
    <row r="151" spans="1:23" s="131" customFormat="1" x14ac:dyDescent="0.35">
      <c r="A151" s="152"/>
      <c r="B151" s="152"/>
      <c r="C151" s="152"/>
      <c r="L151" s="150"/>
      <c r="M151" s="151"/>
      <c r="N151" s="151"/>
      <c r="Q151" s="156"/>
      <c r="R151" s="157"/>
      <c r="S151" s="160"/>
      <c r="T151" s="161"/>
      <c r="U151" s="153"/>
      <c r="V151" s="153"/>
      <c r="W151" s="153"/>
    </row>
    <row r="152" spans="1:23" s="131" customFormat="1" x14ac:dyDescent="0.35">
      <c r="A152" s="152"/>
      <c r="B152" s="152"/>
      <c r="C152" s="152"/>
      <c r="L152" s="150"/>
      <c r="M152" s="151"/>
      <c r="N152" s="151"/>
      <c r="Q152" s="156"/>
      <c r="R152" s="157"/>
      <c r="S152" s="160"/>
      <c r="T152" s="161"/>
      <c r="U152" s="153"/>
      <c r="V152" s="153"/>
      <c r="W152" s="153"/>
    </row>
    <row r="153" spans="1:23" s="131" customFormat="1" x14ac:dyDescent="0.35">
      <c r="A153" s="152"/>
      <c r="B153" s="152"/>
      <c r="C153" s="152"/>
      <c r="L153" s="150"/>
      <c r="M153" s="151"/>
      <c r="N153" s="151"/>
      <c r="Q153" s="156"/>
      <c r="R153" s="157"/>
      <c r="S153" s="160"/>
      <c r="T153" s="161"/>
      <c r="U153" s="153"/>
      <c r="V153" s="153"/>
      <c r="W153" s="153"/>
    </row>
    <row r="154" spans="1:23" s="131" customFormat="1" x14ac:dyDescent="0.35">
      <c r="A154" s="152"/>
      <c r="B154" s="152"/>
      <c r="C154" s="152"/>
      <c r="L154" s="150"/>
      <c r="M154" s="151"/>
      <c r="N154" s="151"/>
      <c r="Q154" s="156"/>
      <c r="R154" s="157"/>
      <c r="S154" s="160"/>
      <c r="T154" s="161"/>
      <c r="U154" s="153"/>
      <c r="V154" s="153"/>
      <c r="W154" s="153"/>
    </row>
    <row r="155" spans="1:23" s="131" customFormat="1" x14ac:dyDescent="0.35">
      <c r="A155" s="152"/>
      <c r="B155" s="152"/>
      <c r="C155" s="152"/>
      <c r="L155" s="162"/>
      <c r="Q155" s="156"/>
      <c r="R155" s="157"/>
      <c r="S155" s="160"/>
      <c r="T155" s="161"/>
      <c r="U155" s="153"/>
      <c r="V155" s="153"/>
      <c r="W155" s="153"/>
    </row>
    <row r="156" spans="1:23" s="131" customFormat="1" x14ac:dyDescent="0.35">
      <c r="A156" s="152"/>
      <c r="B156" s="152"/>
      <c r="C156" s="152"/>
      <c r="L156" s="162"/>
      <c r="Q156" s="156"/>
      <c r="R156" s="157"/>
      <c r="S156" s="160"/>
      <c r="T156" s="161"/>
      <c r="U156" s="153"/>
      <c r="V156" s="153"/>
      <c r="W156" s="153"/>
    </row>
    <row r="157" spans="1:23" x14ac:dyDescent="0.35">
      <c r="Q157" s="147"/>
      <c r="R157" s="144"/>
      <c r="S157" s="148"/>
      <c r="T157" s="149"/>
      <c r="U157" s="61"/>
      <c r="V157" s="61"/>
      <c r="W157" s="61"/>
    </row>
    <row r="158" spans="1:23" x14ac:dyDescent="0.35">
      <c r="Q158" s="147"/>
      <c r="R158" s="144"/>
      <c r="S158" s="148"/>
      <c r="T158" s="149"/>
      <c r="U158" s="61"/>
      <c r="V158" s="61"/>
      <c r="W158" s="61"/>
    </row>
    <row r="159" spans="1:23" x14ac:dyDescent="0.35">
      <c r="Q159" s="147"/>
      <c r="R159" s="144"/>
      <c r="S159" s="148"/>
      <c r="T159" s="149"/>
      <c r="U159" s="61"/>
      <c r="V159" s="61"/>
      <c r="W159" s="61"/>
    </row>
    <row r="160" spans="1:23" x14ac:dyDescent="0.35">
      <c r="Q160" s="147"/>
      <c r="R160" s="144"/>
      <c r="S160" s="148"/>
      <c r="T160" s="149"/>
      <c r="U160" s="61"/>
      <c r="V160" s="61"/>
      <c r="W160" s="61"/>
    </row>
    <row r="161" spans="17:23" x14ac:dyDescent="0.35">
      <c r="Q161" s="147"/>
      <c r="R161" s="144"/>
      <c r="S161" s="148"/>
      <c r="T161" s="149"/>
      <c r="U161" s="61"/>
      <c r="V161" s="61"/>
      <c r="W161" s="61"/>
    </row>
    <row r="162" spans="17:23" x14ac:dyDescent="0.35">
      <c r="Q162" s="147"/>
      <c r="R162" s="144"/>
      <c r="S162" s="148"/>
      <c r="T162" s="149"/>
      <c r="U162" s="61"/>
      <c r="V162" s="61"/>
      <c r="W162" s="61"/>
    </row>
  </sheetData>
  <sheetProtection insertRows="0" insertHyperlinks="0" sort="0" autoFilter="0" pivotTables="0"/>
  <customSheetViews>
    <customSheetView guid="{DF985369-F5C3-4AD1-9455-3AD1FB30427C}" scale="50" showPageBreaks="1" fitToPage="1" printArea="1" filter="1" showAutoFilter="1" hiddenRows="1" hiddenColumns="1" topLeftCell="A17">
      <selection activeCell="C2" sqref="C2:C3"/>
      <pageMargins left="0.7" right="0.7" top="0.75" bottom="0.75" header="0.3" footer="0.3"/>
      <pageSetup paperSize="8" scale="64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0C1CD7A6-D7E9-455D-9389-8D63F9F84126}" scale="75" fitToPage="1" printArea="1" filter="1" showAutoFilter="1" hiddenRows="1" hiddenColumns="1" topLeftCell="E67">
      <selection activeCell="P70" sqref="P70"/>
      <pageMargins left="0.7" right="0.7" top="0.75" bottom="0.75" header="0.3" footer="0.3"/>
      <pageSetup paperSize="8" scale="64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A422BE13-3DFA-4568-980B-A64D3B2DF729}" scale="50" showPageBreaks="1" fitToPage="1" printArea="1" filter="1" showAutoFilter="1" hiddenRows="1" hiddenColumns="1">
      <selection activeCell="A37" sqref="A37:IV37"/>
      <pageMargins left="0.7" right="0.7" top="0.75" bottom="0.75" header="0.3" footer="0.3"/>
      <pageSetup paperSize="8" scale="64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CACF931C-06F1-4061-859D-78739E336A2B}" scale="50" showPageBreaks="1" fitToPage="1" printArea="1" filter="1" showAutoFilter="1" hiddenRows="1" hiddenColumns="1">
      <selection activeCell="J27" sqref="J27"/>
      <pageMargins left="0.7" right="0.7" top="0.75" bottom="0.75" header="0.3" footer="0.3"/>
      <pageSetup paperSize="8" scale="63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BBD541F4-F284-4B0E-A24B-997185C25112}" scale="50" showPageBreaks="1" fitToPage="1" printArea="1" filter="1" showAutoFilter="1" hiddenRows="1" hiddenColumns="1" topLeftCell="A2">
      <selection activeCell="J11" sqref="J11"/>
      <pageMargins left="0.7" right="0.7" top="0.75" bottom="0.75" header="0.3" footer="0.3"/>
      <pageSetup paperSize="8" scale="39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</customSheetViews>
  <mergeCells count="14">
    <mergeCell ref="F4:H4"/>
    <mergeCell ref="F7:I8"/>
    <mergeCell ref="B1:N1"/>
    <mergeCell ref="C2:E2"/>
    <mergeCell ref="C3:E3"/>
    <mergeCell ref="C4:E4"/>
    <mergeCell ref="J7:J8"/>
    <mergeCell ref="B6:P6"/>
    <mergeCell ref="F2:H2"/>
    <mergeCell ref="L7:O8"/>
    <mergeCell ref="I2:K2"/>
    <mergeCell ref="I3:K3"/>
    <mergeCell ref="I4:K4"/>
    <mergeCell ref="F3:H3"/>
  </mergeCells>
  <phoneticPr fontId="4" type="noConversion"/>
  <conditionalFormatting sqref="N14:N22 N24:N50 N52:N83 H52:H83 N10">
    <cfRule type="cellIs" dxfId="118" priority="1150" stopIfTrue="1" operator="equal">
      <formula>"Very High"</formula>
    </cfRule>
    <cfRule type="cellIs" dxfId="117" priority="1151" stopIfTrue="1" operator="equal">
      <formula>"high"</formula>
    </cfRule>
    <cfRule type="cellIs" dxfId="116" priority="1152" stopIfTrue="1" operator="equal">
      <formula>"Medium"</formula>
    </cfRule>
  </conditionalFormatting>
  <conditionalFormatting sqref="N14:N22 N24:N50 N52:N83 H52:H83 N10">
    <cfRule type="cellIs" dxfId="115" priority="790" stopIfTrue="1" operator="equal">
      <formula>"Low"</formula>
    </cfRule>
  </conditionalFormatting>
  <conditionalFormatting sqref="F46 F43:G43 F19:G19 F25:G36 F22:G22 F17:G17 J17:K17 J22:K22 J55:K66 J53:K53 J25:K33 J19:K19 J43:K44 J46:K46 F44 G44:G50 L14:P22 J35:K36 K34 L24:P50 J70:K83 L52:P83 F52:I83 K10">
    <cfRule type="expression" dxfId="114" priority="789">
      <formula>$E10="No"</formula>
    </cfRule>
  </conditionalFormatting>
  <conditionalFormatting sqref="J67:K67">
    <cfRule type="expression" dxfId="113" priority="684">
      <formula>$E67="No"</formula>
    </cfRule>
  </conditionalFormatting>
  <conditionalFormatting sqref="J68:K69">
    <cfRule type="expression" dxfId="112" priority="679">
      <formula>$E68="No"</formula>
    </cfRule>
  </conditionalFormatting>
  <conditionalFormatting sqref="F15:G15 J15:K15">
    <cfRule type="expression" dxfId="111" priority="664">
      <formula>$E15="No"</formula>
    </cfRule>
  </conditionalFormatting>
  <conditionalFormatting sqref="H14:H22 H41:H50 H24:H39">
    <cfRule type="cellIs" dxfId="110" priority="671" stopIfTrue="1" operator="equal">
      <formula>"Very High"</formula>
    </cfRule>
    <cfRule type="cellIs" dxfId="109" priority="672" stopIfTrue="1" operator="equal">
      <formula>"high"</formula>
    </cfRule>
    <cfRule type="cellIs" dxfId="108" priority="673" stopIfTrue="1" operator="equal">
      <formula>"Medium"</formula>
    </cfRule>
  </conditionalFormatting>
  <conditionalFormatting sqref="H14:H22 H41:H50 H24:H39">
    <cfRule type="cellIs" dxfId="107" priority="670" stopIfTrue="1" operator="equal">
      <formula>"Low"</formula>
    </cfRule>
  </conditionalFormatting>
  <conditionalFormatting sqref="F14:I14 H15:I22 H41:I50 H24:I39">
    <cfRule type="expression" dxfId="106" priority="669">
      <formula>$E14="No"</formula>
    </cfRule>
  </conditionalFormatting>
  <conditionalFormatting sqref="F16:G16 J16:K16">
    <cfRule type="expression" dxfId="105" priority="659">
      <formula>$E16="No"</formula>
    </cfRule>
  </conditionalFormatting>
  <conditionalFormatting sqref="F18:G18 J18:K18">
    <cfRule type="expression" dxfId="104" priority="584">
      <formula>$E18="No"</formula>
    </cfRule>
  </conditionalFormatting>
  <conditionalFormatting sqref="F20:G20">
    <cfRule type="expression" dxfId="103" priority="549">
      <formula>$E20="No"</formula>
    </cfRule>
  </conditionalFormatting>
  <conditionalFormatting sqref="F21:G21">
    <cfRule type="expression" dxfId="102" priority="544">
      <formula>$E21="No"</formula>
    </cfRule>
  </conditionalFormatting>
  <conditionalFormatting sqref="F37:G39 J37:K37 J39:K39 K38 K40">
    <cfRule type="expression" dxfId="101" priority="469">
      <formula>$E37="No"</formula>
    </cfRule>
  </conditionalFormatting>
  <conditionalFormatting sqref="F41:G41 J41:K41">
    <cfRule type="expression" dxfId="100" priority="449">
      <formula>$E41="No"</formula>
    </cfRule>
  </conditionalFormatting>
  <conditionalFormatting sqref="F24:G24 J24:K24">
    <cfRule type="expression" dxfId="99" priority="429">
      <formula>$E24="No"</formula>
    </cfRule>
  </conditionalFormatting>
  <conditionalFormatting sqref="F42:G42">
    <cfRule type="expression" dxfId="98" priority="419">
      <formula>$E42="No"</formula>
    </cfRule>
  </conditionalFormatting>
  <conditionalFormatting sqref="F45 J45:K45">
    <cfRule type="expression" dxfId="97" priority="409">
      <formula>$E45="No"</formula>
    </cfRule>
  </conditionalFormatting>
  <conditionalFormatting sqref="F47 J47:K47">
    <cfRule type="expression" dxfId="96" priority="389">
      <formula>$E47="No"</formula>
    </cfRule>
  </conditionalFormatting>
  <conditionalFormatting sqref="F48 J48:K48">
    <cfRule type="expression" dxfId="95" priority="379">
      <formula>$E48="No"</formula>
    </cfRule>
  </conditionalFormatting>
  <conditionalFormatting sqref="F49 J49:K49">
    <cfRule type="expression" dxfId="94" priority="364">
      <formula>$E49="No"</formula>
    </cfRule>
  </conditionalFormatting>
  <conditionalFormatting sqref="J50:K50 F50">
    <cfRule type="expression" dxfId="93" priority="269">
      <formula>$E50="No"</formula>
    </cfRule>
  </conditionalFormatting>
  <conditionalFormatting sqref="J21:K21">
    <cfRule type="expression" dxfId="92" priority="248">
      <formula>$E21="No"</formula>
    </cfRule>
  </conditionalFormatting>
  <conditionalFormatting sqref="J20:K20">
    <cfRule type="expression" dxfId="91" priority="245">
      <formula>$E20="No"</formula>
    </cfRule>
  </conditionalFormatting>
  <conditionalFormatting sqref="J52:K52">
    <cfRule type="expression" dxfId="90" priority="235">
      <formula>$E52="No"</formula>
    </cfRule>
  </conditionalFormatting>
  <conditionalFormatting sqref="J54:K54">
    <cfRule type="expression" dxfId="89" priority="200">
      <formula>$E54="No"</formula>
    </cfRule>
  </conditionalFormatting>
  <conditionalFormatting sqref="K14">
    <cfRule type="expression" dxfId="88" priority="144">
      <formula>$E14="No"</formula>
    </cfRule>
  </conditionalFormatting>
  <conditionalFormatting sqref="J42:K42">
    <cfRule type="expression" dxfId="87" priority="141">
      <formula>$E42="No"</formula>
    </cfRule>
  </conditionalFormatting>
  <conditionalFormatting sqref="C3:E3">
    <cfRule type="cellIs" dxfId="86" priority="139" operator="equal">
      <formula>"Event Name"</formula>
    </cfRule>
    <cfRule type="cellIs" dxfId="85" priority="140" operator="equal">
      <formula>"Event Name"</formula>
    </cfRule>
  </conditionalFormatting>
  <conditionalFormatting sqref="C4:E5">
    <cfRule type="cellIs" dxfId="84" priority="137" operator="equal">
      <formula>"Event Name"</formula>
    </cfRule>
    <cfRule type="cellIs" dxfId="83" priority="138" operator="equal">
      <formula>"Event Name"</formula>
    </cfRule>
  </conditionalFormatting>
  <conditionalFormatting sqref="I2:L2">
    <cfRule type="cellIs" dxfId="82" priority="135" operator="equal">
      <formula>"Event Name"</formula>
    </cfRule>
    <cfRule type="cellIs" dxfId="81" priority="136" operator="equal">
      <formula>"Event Name"</formula>
    </cfRule>
  </conditionalFormatting>
  <conditionalFormatting sqref="I3:L3">
    <cfRule type="cellIs" dxfId="80" priority="133" operator="equal">
      <formula>"Event Name"</formula>
    </cfRule>
    <cfRule type="cellIs" dxfId="79" priority="134" operator="equal">
      <formula>"Event Name"</formula>
    </cfRule>
  </conditionalFormatting>
  <conditionalFormatting sqref="I4:L5">
    <cfRule type="cellIs" dxfId="78" priority="131" operator="equal">
      <formula>"Event Name"</formula>
    </cfRule>
    <cfRule type="cellIs" dxfId="77" priority="132" operator="equal">
      <formula>"Event Name"</formula>
    </cfRule>
  </conditionalFormatting>
  <conditionalFormatting sqref="C2:E2">
    <cfRule type="cellIs" dxfId="76" priority="125" operator="equal">
      <formula>"Event Name"</formula>
    </cfRule>
    <cfRule type="cellIs" dxfId="75" priority="126" operator="equal">
      <formula>"Event Name"</formula>
    </cfRule>
  </conditionalFormatting>
  <conditionalFormatting sqref="N10:O10">
    <cfRule type="expression" dxfId="74" priority="120">
      <formula>$E10="No"</formula>
    </cfRule>
  </conditionalFormatting>
  <conditionalFormatting sqref="L10:M10 P10">
    <cfRule type="expression" dxfId="73" priority="109">
      <formula>$E10="No"</formula>
    </cfRule>
  </conditionalFormatting>
  <conditionalFormatting sqref="H11">
    <cfRule type="cellIs" dxfId="72" priority="73" stopIfTrue="1" operator="equal">
      <formula>"Very High"</formula>
    </cfRule>
    <cfRule type="cellIs" dxfId="71" priority="74" stopIfTrue="1" operator="equal">
      <formula>"high"</formula>
    </cfRule>
    <cfRule type="cellIs" dxfId="70" priority="75" stopIfTrue="1" operator="equal">
      <formula>"Medium"</formula>
    </cfRule>
  </conditionalFormatting>
  <conditionalFormatting sqref="H11">
    <cfRule type="cellIs" dxfId="69" priority="72" stopIfTrue="1" operator="equal">
      <formula>"Low"</formula>
    </cfRule>
  </conditionalFormatting>
  <conditionalFormatting sqref="H11:I11">
    <cfRule type="expression" dxfId="68" priority="71">
      <formula>$E11="No"</formula>
    </cfRule>
  </conditionalFormatting>
  <conditionalFormatting sqref="J14">
    <cfRule type="expression" dxfId="67" priority="102">
      <formula>$E14="No"</formula>
    </cfRule>
  </conditionalFormatting>
  <conditionalFormatting sqref="F10:G10 J10">
    <cfRule type="expression" dxfId="66" priority="95">
      <formula>$E10="No"</formula>
    </cfRule>
  </conditionalFormatting>
  <conditionalFormatting sqref="H10">
    <cfRule type="cellIs" dxfId="65" priority="92" stopIfTrue="1" operator="equal">
      <formula>"Very High"</formula>
    </cfRule>
    <cfRule type="cellIs" dxfId="64" priority="93" stopIfTrue="1" operator="equal">
      <formula>"high"</formula>
    </cfRule>
    <cfRule type="cellIs" dxfId="63" priority="94" stopIfTrue="1" operator="equal">
      <formula>"Medium"</formula>
    </cfRule>
  </conditionalFormatting>
  <conditionalFormatting sqref="H10">
    <cfRule type="cellIs" dxfId="62" priority="91" stopIfTrue="1" operator="equal">
      <formula>"Low"</formula>
    </cfRule>
  </conditionalFormatting>
  <conditionalFormatting sqref="H10:I10">
    <cfRule type="expression" dxfId="61" priority="90">
      <formula>$E10="No"</formula>
    </cfRule>
  </conditionalFormatting>
  <conditionalFormatting sqref="J34">
    <cfRule type="expression" dxfId="60" priority="89">
      <formula>$E34="No"</formula>
    </cfRule>
  </conditionalFormatting>
  <conditionalFormatting sqref="N11">
    <cfRule type="cellIs" dxfId="59" priority="86" stopIfTrue="1" operator="equal">
      <formula>"Very High"</formula>
    </cfRule>
    <cfRule type="cellIs" dxfId="58" priority="87" stopIfTrue="1" operator="equal">
      <formula>"high"</formula>
    </cfRule>
    <cfRule type="cellIs" dxfId="57" priority="88" stopIfTrue="1" operator="equal">
      <formula>"Medium"</formula>
    </cfRule>
  </conditionalFormatting>
  <conditionalFormatting sqref="N11">
    <cfRule type="cellIs" dxfId="56" priority="85" stopIfTrue="1" operator="equal">
      <formula>"Low"</formula>
    </cfRule>
  </conditionalFormatting>
  <conditionalFormatting sqref="N11:O11">
    <cfRule type="expression" dxfId="55" priority="84">
      <formula>$E11="No"</formula>
    </cfRule>
  </conditionalFormatting>
  <conditionalFormatting sqref="L11:M11 P11">
    <cfRule type="expression" dxfId="54" priority="83">
      <formula>$E11="No"</formula>
    </cfRule>
  </conditionalFormatting>
  <conditionalFormatting sqref="K11">
    <cfRule type="expression" dxfId="53" priority="82">
      <formula>$E11="No"</formula>
    </cfRule>
  </conditionalFormatting>
  <conditionalFormatting sqref="J38">
    <cfRule type="expression" dxfId="52" priority="69">
      <formula>$E38="No"</formula>
    </cfRule>
  </conditionalFormatting>
  <conditionalFormatting sqref="F11:G11 J11">
    <cfRule type="expression" dxfId="51" priority="70">
      <formula>$E11="No"</formula>
    </cfRule>
  </conditionalFormatting>
  <conditionalFormatting sqref="N12">
    <cfRule type="cellIs" dxfId="50" priority="66" stopIfTrue="1" operator="equal">
      <formula>"Very High"</formula>
    </cfRule>
    <cfRule type="cellIs" dxfId="49" priority="67" stopIfTrue="1" operator="equal">
      <formula>"high"</formula>
    </cfRule>
    <cfRule type="cellIs" dxfId="48" priority="68" stopIfTrue="1" operator="equal">
      <formula>"Medium"</formula>
    </cfRule>
  </conditionalFormatting>
  <conditionalFormatting sqref="N12">
    <cfRule type="cellIs" dxfId="47" priority="65" stopIfTrue="1" operator="equal">
      <formula>"Low"</formula>
    </cfRule>
  </conditionalFormatting>
  <conditionalFormatting sqref="N12:O12">
    <cfRule type="expression" dxfId="46" priority="64">
      <formula>$E12="No"</formula>
    </cfRule>
  </conditionalFormatting>
  <conditionalFormatting sqref="L12:M12 P12">
    <cfRule type="expression" dxfId="45" priority="63">
      <formula>$E12="No"</formula>
    </cfRule>
  </conditionalFormatting>
  <conditionalFormatting sqref="K12">
    <cfRule type="expression" dxfId="44" priority="62">
      <formula>$E12="No"</formula>
    </cfRule>
  </conditionalFormatting>
  <conditionalFormatting sqref="H12">
    <cfRule type="cellIs" dxfId="43" priority="53" stopIfTrue="1" operator="equal">
      <formula>"Very High"</formula>
    </cfRule>
    <cfRule type="cellIs" dxfId="42" priority="54" stopIfTrue="1" operator="equal">
      <formula>"high"</formula>
    </cfRule>
    <cfRule type="cellIs" dxfId="41" priority="55" stopIfTrue="1" operator="equal">
      <formula>"Medium"</formula>
    </cfRule>
  </conditionalFormatting>
  <conditionalFormatting sqref="H12">
    <cfRule type="cellIs" dxfId="40" priority="52" stopIfTrue="1" operator="equal">
      <formula>"Low"</formula>
    </cfRule>
  </conditionalFormatting>
  <conditionalFormatting sqref="H12:I12">
    <cfRule type="expression" dxfId="39" priority="51">
      <formula>$E12="No"</formula>
    </cfRule>
  </conditionalFormatting>
  <conditionalFormatting sqref="F12:G12 J12">
    <cfRule type="expression" dxfId="38" priority="50">
      <formula>$E12="No"</formula>
    </cfRule>
  </conditionalFormatting>
  <conditionalFormatting sqref="H40">
    <cfRule type="cellIs" dxfId="37" priority="47" stopIfTrue="1" operator="equal">
      <formula>"Very High"</formula>
    </cfRule>
    <cfRule type="cellIs" dxfId="36" priority="48" stopIfTrue="1" operator="equal">
      <formula>"high"</formula>
    </cfRule>
    <cfRule type="cellIs" dxfId="35" priority="49" stopIfTrue="1" operator="equal">
      <formula>"Medium"</formula>
    </cfRule>
  </conditionalFormatting>
  <conditionalFormatting sqref="H40">
    <cfRule type="cellIs" dxfId="34" priority="46" stopIfTrue="1" operator="equal">
      <formula>"Low"</formula>
    </cfRule>
  </conditionalFormatting>
  <conditionalFormatting sqref="H40:I40">
    <cfRule type="expression" dxfId="33" priority="45">
      <formula>$E40="No"</formula>
    </cfRule>
  </conditionalFormatting>
  <conditionalFormatting sqref="F40:G40 J40">
    <cfRule type="expression" dxfId="32" priority="44">
      <formula>$E40="No"</formula>
    </cfRule>
  </conditionalFormatting>
  <conditionalFormatting sqref="N13">
    <cfRule type="cellIs" dxfId="31" priority="41" stopIfTrue="1" operator="equal">
      <formula>"Very High"</formula>
    </cfRule>
    <cfRule type="cellIs" dxfId="30" priority="42" stopIfTrue="1" operator="equal">
      <formula>"high"</formula>
    </cfRule>
    <cfRule type="cellIs" dxfId="29" priority="43" stopIfTrue="1" operator="equal">
      <formula>"Medium"</formula>
    </cfRule>
  </conditionalFormatting>
  <conditionalFormatting sqref="N13">
    <cfRule type="cellIs" dxfId="28" priority="40" stopIfTrue="1" operator="equal">
      <formula>"Low"</formula>
    </cfRule>
  </conditionalFormatting>
  <conditionalFormatting sqref="G13 J13:P13">
    <cfRule type="expression" dxfId="27" priority="39">
      <formula>$E13="No"</formula>
    </cfRule>
  </conditionalFormatting>
  <conditionalFormatting sqref="H13">
    <cfRule type="cellIs" dxfId="26" priority="36" stopIfTrue="1" operator="equal">
      <formula>"Very High"</formula>
    </cfRule>
    <cfRule type="cellIs" dxfId="25" priority="37" stopIfTrue="1" operator="equal">
      <formula>"high"</formula>
    </cfRule>
    <cfRule type="cellIs" dxfId="24" priority="38" stopIfTrue="1" operator="equal">
      <formula>"Medium"</formula>
    </cfRule>
  </conditionalFormatting>
  <conditionalFormatting sqref="H13">
    <cfRule type="cellIs" dxfId="23" priority="35" stopIfTrue="1" operator="equal">
      <formula>"Low"</formula>
    </cfRule>
  </conditionalFormatting>
  <conditionalFormatting sqref="H13:I13">
    <cfRule type="expression" dxfId="22" priority="34">
      <formula>$E13="No"</formula>
    </cfRule>
  </conditionalFormatting>
  <conditionalFormatting sqref="F13">
    <cfRule type="expression" dxfId="21" priority="33">
      <formula>$E13="No"</formula>
    </cfRule>
  </conditionalFormatting>
  <conditionalFormatting sqref="N23">
    <cfRule type="cellIs" dxfId="20" priority="19" stopIfTrue="1" operator="equal">
      <formula>"Very High"</formula>
    </cfRule>
    <cfRule type="cellIs" dxfId="19" priority="20" stopIfTrue="1" operator="equal">
      <formula>"high"</formula>
    </cfRule>
    <cfRule type="cellIs" dxfId="18" priority="21" stopIfTrue="1" operator="equal">
      <formula>"Medium"</formula>
    </cfRule>
  </conditionalFormatting>
  <conditionalFormatting sqref="N23">
    <cfRule type="cellIs" dxfId="17" priority="18" stopIfTrue="1" operator="equal">
      <formula>"Low"</formula>
    </cfRule>
  </conditionalFormatting>
  <conditionalFormatting sqref="F23:G23 J23:P23">
    <cfRule type="expression" dxfId="16" priority="17">
      <formula>$E23="No"</formula>
    </cfRule>
  </conditionalFormatting>
  <conditionalFormatting sqref="H23">
    <cfRule type="cellIs" dxfId="15" priority="14" stopIfTrue="1" operator="equal">
      <formula>"Very High"</formula>
    </cfRule>
    <cfRule type="cellIs" dxfId="14" priority="15" stopIfTrue="1" operator="equal">
      <formula>"high"</formula>
    </cfRule>
    <cfRule type="cellIs" dxfId="13" priority="16" stopIfTrue="1" operator="equal">
      <formula>"Medium"</formula>
    </cfRule>
  </conditionalFormatting>
  <conditionalFormatting sqref="H23">
    <cfRule type="cellIs" dxfId="12" priority="13" stopIfTrue="1" operator="equal">
      <formula>"Low"</formula>
    </cfRule>
  </conditionalFormatting>
  <conditionalFormatting sqref="H23:I23">
    <cfRule type="expression" dxfId="11" priority="12">
      <formula>$E23="No"</formula>
    </cfRule>
  </conditionalFormatting>
  <conditionalFormatting sqref="N51">
    <cfRule type="cellIs" dxfId="10" priority="9" stopIfTrue="1" operator="equal">
      <formula>"Very High"</formula>
    </cfRule>
    <cfRule type="cellIs" dxfId="9" priority="10" stopIfTrue="1" operator="equal">
      <formula>"high"</formula>
    </cfRule>
    <cfRule type="cellIs" dxfId="8" priority="11" stopIfTrue="1" operator="equal">
      <formula>"Medium"</formula>
    </cfRule>
  </conditionalFormatting>
  <conditionalFormatting sqref="N51">
    <cfRule type="cellIs" dxfId="7" priority="8" stopIfTrue="1" operator="equal">
      <formula>"Low"</formula>
    </cfRule>
  </conditionalFormatting>
  <conditionalFormatting sqref="G51 L51:P51">
    <cfRule type="expression" dxfId="6" priority="7">
      <formula>$E51="No"</formula>
    </cfRule>
  </conditionalFormatting>
  <conditionalFormatting sqref="H51">
    <cfRule type="cellIs" dxfId="5" priority="4" stopIfTrue="1" operator="equal">
      <formula>"Very High"</formula>
    </cfRule>
    <cfRule type="cellIs" dxfId="4" priority="5" stopIfTrue="1" operator="equal">
      <formula>"high"</formula>
    </cfRule>
    <cfRule type="cellIs" dxfId="3" priority="6" stopIfTrue="1" operator="equal">
      <formula>"Medium"</formula>
    </cfRule>
  </conditionalFormatting>
  <conditionalFormatting sqref="H51">
    <cfRule type="cellIs" dxfId="2" priority="3" stopIfTrue="1" operator="equal">
      <formula>"Low"</formula>
    </cfRule>
  </conditionalFormatting>
  <conditionalFormatting sqref="H51:I51">
    <cfRule type="expression" dxfId="1" priority="2">
      <formula>$E51="No"</formula>
    </cfRule>
  </conditionalFormatting>
  <conditionalFormatting sqref="J51:K51 F51">
    <cfRule type="expression" dxfId="0" priority="1">
      <formula>$E51="No"</formula>
    </cfRule>
  </conditionalFormatting>
  <dataValidations xWindow="1818" yWindow="544" count="7">
    <dataValidation allowBlank="1" showInputMessage="1" showErrorMessage="1" prompt="What event?" sqref="C2:E2"/>
    <dataValidation allowBlank="1" showInputMessage="1" showErrorMessage="1" prompt="When will the event be held?" sqref="C3:E3"/>
    <dataValidation allowBlank="1" showInputMessage="1" showErrorMessage="1" prompt="Include Start Time and Finish Time eg 13:00 - 22:00" sqref="C4:E5"/>
    <dataValidation allowBlank="1" showInputMessage="1" showErrorMessage="1" prompt="Ensure you include address of where event is being held" sqref="I2"/>
    <dataValidation type="date" operator="greaterThan" allowBlank="1" showInputMessage="1" showErrorMessage="1" errorTitle="Date" error="Please enter a valid date format, preferably dd-mmm-yy, which must be later than 01-Jan-03" sqref="T98:T162 S69:S97">
      <formula1>36892</formula1>
    </dataValidation>
    <dataValidation allowBlank="1" showInputMessage="1" showErrorMessage="1" prompt="What date did you complete this risk register?" sqref="I4:I5"/>
    <dataValidation allowBlank="1" showInputMessage="1" showErrorMessage="1" prompt="How many people will be at the event? Including all participants, patrons, staff, volunteers." sqref="I3"/>
  </dataValidations>
  <printOptions horizontalCentered="1" verticalCentered="1"/>
  <pageMargins left="0.19685039370078741" right="0.19685039370078741" top="0.23622047244094491" bottom="0.43307086614173229" header="0.19685039370078741" footer="0.23622047244094491"/>
  <pageSetup paperSize="8" scale="48" fitToHeight="0" orientation="landscape" r:id="rId1"/>
  <headerFooter alignWithMargins="0">
    <oddFooter>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818" yWindow="544" count="5">
        <x14:dataValidation type="list" allowBlank="1" showInputMessage="1" showErrorMessage="1" errorTitle="Percentage Complete" error="Use the drop down arrow to select a valid % complete">
          <x14:formula1>
            <xm:f>Lists!$A$58:$A$71</xm:f>
          </x14:formula1>
          <xm:sqref>S98:S162 R69:R97</xm:sqref>
        </x14:dataValidation>
        <x14:dataValidation type="list" allowBlank="1" showInputMessage="1" showErrorMessage="1" errorTitle="STOP" error="Only City of Swan Risk Matrix Values can be entered!">
          <x14:formula1>
            <xm:f>Lists!$B$2:$B$7</xm:f>
          </x14:formula1>
          <xm:sqref>M10:M83 G10:G83</xm:sqref>
        </x14:dataValidation>
        <x14:dataValidation type="list" allowBlank="1" showInputMessage="1" showErrorMessage="1" errorTitle="STOP" error="Only City of Swan Risk Matrix Values can be entered!">
          <x14:formula1>
            <xm:f>Lists!$B$9:$B$14</xm:f>
          </x14:formula1>
          <xm:sqref>L10:L83 F10:F83</xm:sqref>
        </x14:dataValidation>
        <x14:dataValidation type="list" allowBlank="1" showInputMessage="1" showErrorMessage="1" errorTitle="STOP" error="Enter Only &quot;Yes&quot; OR &quot;No&quot;">
          <x14:formula1>
            <xm:f>Lists!$I$1:$I$2</xm:f>
          </x14:formula1>
          <xm:sqref>E10:E83</xm:sqref>
        </x14:dataValidation>
        <x14:dataValidation type="list" allowBlank="1" showInputMessage="1" showErrorMessage="1" errorTitle="STOP" error="Enter Only &quot;Yes&quot; OR &quot;No&quot; OR &quot;ALARP&quot;" prompt="ALARP = As Low As Reasonably Practical">
          <x14:formula1>
            <xm:f>Lists!$K$1:$K$3</xm:f>
          </x14:formula1>
          <xm:sqref>P10:P83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8"/>
  <sheetViews>
    <sheetView zoomScale="55" zoomScaleNormal="55" zoomScalePageLayoutView="55" workbookViewId="0">
      <selection activeCell="C3" sqref="C3:H3"/>
    </sheetView>
  </sheetViews>
  <sheetFormatPr defaultColWidth="8.85546875" defaultRowHeight="12.75" x14ac:dyDescent="0.2"/>
  <cols>
    <col min="1" max="1" width="1.85546875" customWidth="1"/>
    <col min="2" max="2" width="14.85546875" customWidth="1"/>
    <col min="3" max="3" width="28.42578125" bestFit="1" customWidth="1"/>
    <col min="4" max="4" width="24.28515625" bestFit="1" customWidth="1"/>
    <col min="5" max="5" width="22.7109375" customWidth="1"/>
    <col min="6" max="6" width="23.7109375" customWidth="1"/>
    <col min="7" max="8" width="24.140625" customWidth="1"/>
    <col min="9" max="9" width="6.42578125" customWidth="1"/>
    <col min="10" max="10" width="28.42578125" bestFit="1" customWidth="1"/>
    <col min="11" max="11" width="103.28515625" customWidth="1"/>
    <col min="12" max="12" width="24.7109375" customWidth="1"/>
    <col min="13" max="13" width="19" customWidth="1"/>
  </cols>
  <sheetData>
    <row r="1" spans="1:15" x14ac:dyDescent="0.2">
      <c r="A1" s="72"/>
      <c r="B1" s="71"/>
      <c r="C1" s="72"/>
      <c r="D1" s="73"/>
    </row>
    <row r="2" spans="1:15" ht="13.5" thickBot="1" x14ac:dyDescent="0.25"/>
    <row r="3" spans="1:15" ht="22.5" customHeight="1" thickBot="1" x14ac:dyDescent="0.3">
      <c r="B3" s="64"/>
      <c r="C3" s="228" t="s">
        <v>41</v>
      </c>
      <c r="D3" s="228"/>
      <c r="E3" s="228"/>
      <c r="F3" s="228"/>
      <c r="G3" s="228"/>
      <c r="H3" s="229"/>
      <c r="I3" s="70"/>
      <c r="J3" s="236" t="s">
        <v>42</v>
      </c>
      <c r="K3" s="237"/>
      <c r="L3" s="237"/>
      <c r="M3" s="237"/>
      <c r="N3" s="237"/>
      <c r="O3" s="238"/>
    </row>
    <row r="4" spans="1:15" ht="47.25" customHeight="1" thickBot="1" x14ac:dyDescent="0.3">
      <c r="B4" s="65"/>
      <c r="C4" s="75"/>
      <c r="D4" s="230" t="s">
        <v>28</v>
      </c>
      <c r="E4" s="231"/>
      <c r="F4" s="231"/>
      <c r="G4" s="231"/>
      <c r="H4" s="232"/>
      <c r="I4" s="70"/>
      <c r="J4" s="239"/>
      <c r="K4" s="240"/>
      <c r="L4" s="240"/>
      <c r="M4" s="240"/>
      <c r="N4" s="240"/>
      <c r="O4" s="241"/>
    </row>
    <row r="5" spans="1:15" ht="42" customHeight="1" thickBot="1" x14ac:dyDescent="0.3">
      <c r="B5" s="66"/>
      <c r="C5" s="76"/>
      <c r="D5" s="77" t="s">
        <v>29</v>
      </c>
      <c r="E5" s="78" t="s">
        <v>30</v>
      </c>
      <c r="F5" s="78" t="s">
        <v>1</v>
      </c>
      <c r="G5" s="78" t="s">
        <v>91</v>
      </c>
      <c r="H5" s="79" t="s">
        <v>92</v>
      </c>
      <c r="I5" s="70"/>
      <c r="J5" s="67" t="s">
        <v>31</v>
      </c>
      <c r="K5" s="242" t="s">
        <v>32</v>
      </c>
      <c r="L5" s="242"/>
      <c r="M5" s="242"/>
      <c r="N5" s="242"/>
      <c r="O5" s="243"/>
    </row>
    <row r="6" spans="1:15" ht="67.5" customHeight="1" thickBot="1" x14ac:dyDescent="0.3">
      <c r="B6" s="233" t="s">
        <v>3</v>
      </c>
      <c r="C6" s="80" t="s">
        <v>33</v>
      </c>
      <c r="D6" s="81" t="s">
        <v>78</v>
      </c>
      <c r="E6" s="82" t="s">
        <v>76</v>
      </c>
      <c r="F6" s="82" t="s">
        <v>74</v>
      </c>
      <c r="G6" s="83" t="s">
        <v>73</v>
      </c>
      <c r="H6" s="83" t="s">
        <v>72</v>
      </c>
      <c r="I6" s="70"/>
      <c r="J6" s="68" t="s">
        <v>33</v>
      </c>
      <c r="K6" s="244" t="s">
        <v>86</v>
      </c>
      <c r="L6" s="245"/>
      <c r="M6" s="245"/>
      <c r="N6" s="245"/>
      <c r="O6" s="246"/>
    </row>
    <row r="7" spans="1:15" ht="72" customHeight="1" thickBot="1" x14ac:dyDescent="0.3">
      <c r="B7" s="234"/>
      <c r="C7" s="80" t="s">
        <v>34</v>
      </c>
      <c r="D7" s="84" t="s">
        <v>82</v>
      </c>
      <c r="E7" s="81" t="s">
        <v>79</v>
      </c>
      <c r="F7" s="82" t="s">
        <v>77</v>
      </c>
      <c r="G7" s="82" t="s">
        <v>75</v>
      </c>
      <c r="H7" s="83" t="s">
        <v>73</v>
      </c>
      <c r="I7" s="70"/>
      <c r="J7" s="68" t="s">
        <v>34</v>
      </c>
      <c r="K7" s="244" t="s">
        <v>87</v>
      </c>
      <c r="L7" s="245"/>
      <c r="M7" s="245"/>
      <c r="N7" s="245"/>
      <c r="O7" s="246"/>
    </row>
    <row r="8" spans="1:15" ht="65.25" customHeight="1" thickBot="1" x14ac:dyDescent="0.3">
      <c r="B8" s="234"/>
      <c r="C8" s="80" t="s">
        <v>35</v>
      </c>
      <c r="D8" s="84" t="s">
        <v>83</v>
      </c>
      <c r="E8" s="81" t="s">
        <v>80</v>
      </c>
      <c r="F8" s="81" t="s">
        <v>81</v>
      </c>
      <c r="G8" s="82" t="s">
        <v>77</v>
      </c>
      <c r="H8" s="82" t="s">
        <v>74</v>
      </c>
      <c r="I8" s="70"/>
      <c r="J8" s="68" t="s">
        <v>35</v>
      </c>
      <c r="K8" s="244" t="s">
        <v>88</v>
      </c>
      <c r="L8" s="245"/>
      <c r="M8" s="245"/>
      <c r="N8" s="245"/>
      <c r="O8" s="246"/>
    </row>
    <row r="9" spans="1:15" ht="67.5" customHeight="1" thickBot="1" x14ac:dyDescent="0.3">
      <c r="B9" s="234"/>
      <c r="C9" s="80" t="s">
        <v>36</v>
      </c>
      <c r="D9" s="84" t="s">
        <v>84</v>
      </c>
      <c r="E9" s="84" t="s">
        <v>82</v>
      </c>
      <c r="F9" s="81" t="s">
        <v>80</v>
      </c>
      <c r="G9" s="81" t="s">
        <v>79</v>
      </c>
      <c r="H9" s="82" t="s">
        <v>76</v>
      </c>
      <c r="I9" s="70"/>
      <c r="J9" s="68" t="s">
        <v>36</v>
      </c>
      <c r="K9" s="244" t="s">
        <v>89</v>
      </c>
      <c r="L9" s="245"/>
      <c r="M9" s="245"/>
      <c r="N9" s="245"/>
      <c r="O9" s="246"/>
    </row>
    <row r="10" spans="1:15" ht="70.5" customHeight="1" thickBot="1" x14ac:dyDescent="0.3">
      <c r="B10" s="235"/>
      <c r="C10" s="77" t="s">
        <v>37</v>
      </c>
      <c r="D10" s="84" t="s">
        <v>85</v>
      </c>
      <c r="E10" s="84" t="s">
        <v>84</v>
      </c>
      <c r="F10" s="84" t="s">
        <v>83</v>
      </c>
      <c r="G10" s="84" t="s">
        <v>82</v>
      </c>
      <c r="H10" s="81" t="s">
        <v>78</v>
      </c>
      <c r="I10" s="70"/>
      <c r="J10" s="69" t="s">
        <v>37</v>
      </c>
      <c r="K10" s="247" t="s">
        <v>90</v>
      </c>
      <c r="L10" s="248"/>
      <c r="M10" s="248"/>
      <c r="N10" s="248"/>
      <c r="O10" s="249"/>
    </row>
    <row r="11" spans="1:15" ht="54.75" customHeight="1" thickBot="1" x14ac:dyDescent="0.35">
      <c r="J11" s="74"/>
      <c r="K11" s="74"/>
      <c r="L11" s="74"/>
      <c r="M11" s="74"/>
      <c r="N11" s="74"/>
      <c r="O11" s="74"/>
    </row>
    <row r="12" spans="1:15" x14ac:dyDescent="0.2">
      <c r="J12" s="236" t="s">
        <v>99</v>
      </c>
      <c r="K12" s="237"/>
      <c r="L12" s="237"/>
      <c r="M12" s="237"/>
      <c r="N12" s="237"/>
      <c r="O12" s="238"/>
    </row>
    <row r="13" spans="1:15" ht="52.5" customHeight="1" thickBot="1" x14ac:dyDescent="0.25">
      <c r="J13" s="239"/>
      <c r="K13" s="240"/>
      <c r="L13" s="240"/>
      <c r="M13" s="240"/>
      <c r="N13" s="240"/>
      <c r="O13" s="241"/>
    </row>
    <row r="14" spans="1:15" ht="36.75" customHeight="1" thickBot="1" x14ac:dyDescent="0.25">
      <c r="J14" s="67" t="s">
        <v>31</v>
      </c>
      <c r="K14" s="242" t="s">
        <v>98</v>
      </c>
      <c r="L14" s="242"/>
      <c r="M14" s="242"/>
      <c r="N14" s="242"/>
      <c r="O14" s="243"/>
    </row>
    <row r="15" spans="1:15" ht="72.75" customHeight="1" thickBot="1" x14ac:dyDescent="0.25">
      <c r="J15" s="68" t="s">
        <v>29</v>
      </c>
      <c r="K15" s="244" t="s">
        <v>93</v>
      </c>
      <c r="L15" s="245"/>
      <c r="M15" s="245"/>
      <c r="N15" s="245"/>
      <c r="O15" s="246"/>
    </row>
    <row r="16" spans="1:15" ht="66" customHeight="1" thickBot="1" x14ac:dyDescent="0.25">
      <c r="J16" s="68" t="s">
        <v>30</v>
      </c>
      <c r="K16" s="244" t="s">
        <v>94</v>
      </c>
      <c r="L16" s="245"/>
      <c r="M16" s="245"/>
      <c r="N16" s="245"/>
      <c r="O16" s="246"/>
    </row>
    <row r="17" spans="10:15" ht="78.75" customHeight="1" thickBot="1" x14ac:dyDescent="0.25">
      <c r="J17" s="68" t="s">
        <v>1</v>
      </c>
      <c r="K17" s="244" t="s">
        <v>95</v>
      </c>
      <c r="L17" s="245"/>
      <c r="M17" s="245"/>
      <c r="N17" s="245"/>
      <c r="O17" s="246"/>
    </row>
    <row r="18" spans="10:15" ht="79.5" customHeight="1" thickBot="1" x14ac:dyDescent="0.25">
      <c r="J18" s="68" t="s">
        <v>91</v>
      </c>
      <c r="K18" s="244" t="s">
        <v>96</v>
      </c>
      <c r="L18" s="245"/>
      <c r="M18" s="245"/>
      <c r="N18" s="245"/>
      <c r="O18" s="246"/>
    </row>
    <row r="19" spans="10:15" ht="80.25" customHeight="1" thickBot="1" x14ac:dyDescent="0.25">
      <c r="J19" s="69" t="s">
        <v>92</v>
      </c>
      <c r="K19" s="247" t="s">
        <v>97</v>
      </c>
      <c r="L19" s="248"/>
      <c r="M19" s="248"/>
      <c r="N19" s="248"/>
      <c r="O19" s="249"/>
    </row>
    <row r="20" spans="10:15" ht="55.5" customHeight="1" x14ac:dyDescent="0.2"/>
    <row r="21" spans="10:15" ht="48.75" customHeight="1" x14ac:dyDescent="0.2"/>
    <row r="22" spans="10:15" ht="24.75" customHeight="1" x14ac:dyDescent="0.2"/>
    <row r="23" spans="10:15" ht="50.45" customHeight="1" x14ac:dyDescent="0.2"/>
    <row r="24" spans="10:15" ht="62.1" customHeight="1" x14ac:dyDescent="0.2"/>
    <row r="25" spans="10:15" ht="29.25" customHeight="1" x14ac:dyDescent="0.2"/>
    <row r="26" spans="10:15" ht="49.5" customHeight="1" x14ac:dyDescent="0.2"/>
    <row r="27" spans="10:15" ht="44.25" customHeight="1" x14ac:dyDescent="0.2"/>
    <row r="28" spans="10:15" ht="45.75" customHeight="1" x14ac:dyDescent="0.2"/>
    <row r="29" spans="10:15" ht="47.25" customHeight="1" x14ac:dyDescent="0.2"/>
    <row r="30" spans="10:15" ht="48" customHeight="1" x14ac:dyDescent="0.2"/>
    <row r="31" spans="10:15" ht="13.5" customHeight="1" x14ac:dyDescent="0.2"/>
    <row r="32" spans="10:15" ht="13.5" customHeight="1" x14ac:dyDescent="0.2"/>
    <row r="33" ht="13.5" customHeight="1" x14ac:dyDescent="0.2"/>
    <row r="34" ht="13.5" customHeight="1" x14ac:dyDescent="0.2"/>
    <row r="35" ht="13.5" customHeight="1" x14ac:dyDescent="0.2"/>
    <row r="38" ht="21.75" customHeight="1" x14ac:dyDescent="0.2"/>
  </sheetData>
  <sheetProtection algorithmName="SHA-512" hashValue="iCnubpCy3P8o2+AwL4yYASNcyu963qdDw4oHtH54ugi0qmuFaJzbALR+61irTxoVnZkU8zf+IXJDVHUI2+MlIA==" saltValue="nCVdnYSJ7WmCCnjY6GFSoA==" spinCount="100000" sheet="1" objects="1" scenarios="1" selectLockedCells="1" selectUnlockedCells="1"/>
  <customSheetViews>
    <customSheetView guid="{DF985369-F5C3-4AD1-9455-3AD1FB30427C}" showPageBreaks="1" fitToPage="1" printArea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0C1CD7A6-D7E9-455D-9389-8D63F9F84126}" fitToPage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A422BE13-3DFA-4568-980B-A64D3B2DF729}" showPageBreaks="1" fitToPage="1" printArea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CACF931C-06F1-4061-859D-78739E336A2B}" showPageBreaks="1" fitToPage="1" printArea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BBD541F4-F284-4B0E-A24B-997185C25112}" showPageBreaks="1" fitToPage="1" printArea="1" topLeftCell="A24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</customSheetViews>
  <mergeCells count="17">
    <mergeCell ref="J12:O13"/>
    <mergeCell ref="K14:O14"/>
    <mergeCell ref="K15:O15"/>
    <mergeCell ref="K18:O18"/>
    <mergeCell ref="K19:O19"/>
    <mergeCell ref="K16:O16"/>
    <mergeCell ref="K17:O17"/>
    <mergeCell ref="C3:H3"/>
    <mergeCell ref="D4:H4"/>
    <mergeCell ref="B6:B10"/>
    <mergeCell ref="J3:O4"/>
    <mergeCell ref="K5:O5"/>
    <mergeCell ref="K6:O6"/>
    <mergeCell ref="K7:O7"/>
    <mergeCell ref="K8:O8"/>
    <mergeCell ref="K9:O9"/>
    <mergeCell ref="K10:O10"/>
  </mergeCells>
  <phoneticPr fontId="0" type="noConversion"/>
  <pageMargins left="0.23622047244094491" right="0.23622047244094491" top="0.43307086614173229" bottom="0.82677165354330717" header="0.23622047244094491" footer="0.51181102362204722"/>
  <pageSetup paperSize="9" scale="26" orientation="landscape" horizontalDpi="4294967293"/>
  <headerFooter alignWithMargins="0">
    <oddHeader>&amp;R&amp;A</oddHeader>
    <oddFooter>&amp;L&amp;Z&amp;F&amp;RPage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="75" workbookViewId="0">
      <selection activeCell="R27" sqref="R27"/>
    </sheetView>
  </sheetViews>
  <sheetFormatPr defaultColWidth="8.85546875" defaultRowHeight="12.75" x14ac:dyDescent="0.2"/>
  <sheetData/>
  <sheetProtection algorithmName="SHA-512" hashValue="tXzaLXOs0+m93pBzvS0X36gGLkirgnDdBQrKzu1WQlub4daQh5u1bfl4LHjY4HpD7dcVvhUaHWu0LIlgAZBYrQ==" saltValue="roGmDTsTofvaf0mamDsXVQ==" spinCount="100000" sheet="1" objects="1" scenarios="1" selectLockedCells="1" selectUnlockedCells="1"/>
  <customSheetViews>
    <customSheetView guid="{DF985369-F5C3-4AD1-9455-3AD1FB30427C}" scale="75">
      <selection activeCell="L28" sqref="L28"/>
      <pageMargins left="0.7" right="0.7" top="0.75" bottom="0.75" header="0.3" footer="0.3"/>
      <headerFooter alignWithMargins="0"/>
    </customSheetView>
    <customSheetView guid="{0C1CD7A6-D7E9-455D-9389-8D63F9F84126}" scale="75">
      <selection activeCell="L28" sqref="L28"/>
      <pageMargins left="0.7" right="0.7" top="0.75" bottom="0.75" header="0.3" footer="0.3"/>
      <headerFooter alignWithMargins="0"/>
    </customSheetView>
    <customSheetView guid="{A422BE13-3DFA-4568-980B-A64D3B2DF729}" scale="75">
      <selection activeCell="L28" sqref="L28"/>
      <pageMargins left="0.7" right="0.7" top="0.75" bottom="0.75" header="0.3" footer="0.3"/>
      <headerFooter alignWithMargins="0"/>
    </customSheetView>
    <customSheetView guid="{CACF931C-06F1-4061-859D-78739E336A2B}" scale="75">
      <selection activeCell="L28" sqref="L28"/>
      <pageMargins left="0.7" right="0.7" top="0.75" bottom="0.75" header="0.3" footer="0.3"/>
      <headerFooter alignWithMargins="0"/>
    </customSheetView>
    <customSheetView guid="{BBD541F4-F284-4B0E-A24B-997185C25112}" scale="75" topLeftCell="A10">
      <selection activeCell="L28" sqref="L28"/>
      <pageMargins left="0.7" right="0.7" top="0.75" bottom="0.75" header="0.3" footer="0.3"/>
      <headerFooter alignWithMargins="0"/>
    </customSheetView>
  </customSheetViews>
  <phoneticPr fontId="4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"/>
  <sheetViews>
    <sheetView zoomScaleSheetLayoutView="100" workbookViewId="0">
      <selection activeCell="N24" sqref="N24"/>
    </sheetView>
  </sheetViews>
  <sheetFormatPr defaultColWidth="8.85546875" defaultRowHeight="12.75" x14ac:dyDescent="0.2"/>
  <cols>
    <col min="1" max="1" width="8.28515625" customWidth="1"/>
    <col min="2" max="2" width="62.28515625" customWidth="1"/>
    <col min="3" max="3" width="7.140625" customWidth="1"/>
  </cols>
  <sheetData/>
  <sheetProtection algorithmName="SHA-512" hashValue="Lv5/lnS0oGNYsyLlrYM39rQD5NWUADG92fPNUKQSgfUxDhKUAa++eVHXsbtu8LWxwPl6b49O/7Dmr8VmxlGlLA==" saltValue="ph6BszvW46AujKEgUncmBQ==" spinCount="100000" sheet="1" objects="1" scenarios="1" selectLockedCells="1" selectUnlockedCells="1"/>
  <customSheetViews>
    <customSheetView guid="{DF985369-F5C3-4AD1-9455-3AD1FB30427C}" showPageBreaks="1" fitToPage="1" printArea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0C1CD7A6-D7E9-455D-9389-8D63F9F84126}" fitToPage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A422BE13-3DFA-4568-980B-A64D3B2DF729}" showPageBreaks="1" fitToPage="1" printArea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CACF931C-06F1-4061-859D-78739E336A2B}" showPageBreaks="1" fitToPage="1" printArea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BBD541F4-F284-4B0E-A24B-997185C25112}" showPageBreaks="1" fitToPage="1" printArea="1" topLeftCell="A4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</customSheetViews>
  <phoneticPr fontId="4" type="noConversion"/>
  <pageMargins left="0.75" right="0.75" top="1" bottom="1" header="0.5" footer="0.5"/>
  <pageSetup paperSize="9" scale="96" orientation="portrait"/>
  <headerFooter alignWithMargins="0">
    <oddHeader>&amp;R&amp;A</oddHeader>
    <oddFooter>&amp;L&amp;A&amp;RPage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81"/>
  <sheetViews>
    <sheetView zoomScale="70" zoomScaleNormal="70" workbookViewId="0">
      <selection activeCell="H12" sqref="H12"/>
    </sheetView>
  </sheetViews>
  <sheetFormatPr defaultColWidth="8.85546875" defaultRowHeight="12.75" x14ac:dyDescent="0.2"/>
  <cols>
    <col min="1" max="1" width="40.42578125" bestFit="1" customWidth="1"/>
    <col min="2" max="3" width="22.28515625" bestFit="1" customWidth="1"/>
    <col min="4" max="4" width="13.7109375" bestFit="1" customWidth="1"/>
    <col min="5" max="5" width="6.140625" bestFit="1" customWidth="1"/>
  </cols>
  <sheetData>
    <row r="1" spans="1:11" ht="21" x14ac:dyDescent="0.35">
      <c r="A1" s="8" t="s">
        <v>3</v>
      </c>
      <c r="B1" s="5"/>
      <c r="C1" s="6"/>
      <c r="D1" s="9"/>
      <c r="E1" s="7"/>
      <c r="F1" s="1"/>
      <c r="I1" s="62" t="s">
        <v>64</v>
      </c>
      <c r="K1" s="63" t="s">
        <v>64</v>
      </c>
    </row>
    <row r="2" spans="1:11" ht="21" x14ac:dyDescent="0.35">
      <c r="A2" s="10" t="s">
        <v>4</v>
      </c>
      <c r="B2" s="5" t="s">
        <v>19</v>
      </c>
      <c r="C2" s="6"/>
      <c r="D2" s="9"/>
      <c r="E2" s="7"/>
      <c r="F2" s="1"/>
      <c r="I2" s="62" t="s">
        <v>65</v>
      </c>
      <c r="K2" s="63" t="s">
        <v>65</v>
      </c>
    </row>
    <row r="3" spans="1:11" ht="21" x14ac:dyDescent="0.35">
      <c r="A3" s="10" t="s">
        <v>5</v>
      </c>
      <c r="B3" s="5" t="s">
        <v>20</v>
      </c>
      <c r="C3" s="6"/>
      <c r="D3" s="9"/>
      <c r="E3" s="7"/>
      <c r="F3" s="1"/>
      <c r="K3" s="63" t="s">
        <v>68</v>
      </c>
    </row>
    <row r="4" spans="1:11" ht="21" x14ac:dyDescent="0.35">
      <c r="A4" s="10" t="s">
        <v>6</v>
      </c>
      <c r="B4" s="5" t="s">
        <v>21</v>
      </c>
      <c r="C4" s="6"/>
      <c r="D4" s="9"/>
      <c r="E4" s="7"/>
      <c r="F4" s="3"/>
    </row>
    <row r="5" spans="1:11" ht="21" x14ac:dyDescent="0.35">
      <c r="A5" s="10" t="s">
        <v>7</v>
      </c>
      <c r="B5" s="5" t="s">
        <v>22</v>
      </c>
      <c r="C5" s="6"/>
      <c r="D5" s="9"/>
      <c r="E5" s="7"/>
      <c r="F5" s="3"/>
    </row>
    <row r="6" spans="1:11" ht="21.75" thickBot="1" x14ac:dyDescent="0.4">
      <c r="A6" s="10" t="s">
        <v>8</v>
      </c>
      <c r="B6" s="5" t="s">
        <v>23</v>
      </c>
      <c r="C6" s="6"/>
      <c r="D6" s="9"/>
      <c r="E6" s="7"/>
      <c r="F6" s="3"/>
    </row>
    <row r="7" spans="1:11" ht="21" x14ac:dyDescent="0.35">
      <c r="A7" s="5" t="s">
        <v>50</v>
      </c>
      <c r="B7" s="5" t="s">
        <v>50</v>
      </c>
      <c r="C7" s="6"/>
      <c r="D7" s="9"/>
      <c r="E7" s="7"/>
      <c r="F7" s="13"/>
    </row>
    <row r="8" spans="1:11" ht="21" x14ac:dyDescent="0.35">
      <c r="A8" s="8" t="s">
        <v>10</v>
      </c>
      <c r="B8" s="5"/>
      <c r="C8" s="6"/>
      <c r="D8" s="9"/>
      <c r="E8" s="7"/>
      <c r="F8" s="14"/>
    </row>
    <row r="9" spans="1:11" ht="21" x14ac:dyDescent="0.35">
      <c r="A9" s="10">
        <v>5</v>
      </c>
      <c r="B9" s="5" t="s">
        <v>61</v>
      </c>
      <c r="C9" s="6"/>
      <c r="D9" s="9"/>
      <c r="E9" s="7"/>
      <c r="F9" s="7"/>
    </row>
    <row r="10" spans="1:11" ht="21" x14ac:dyDescent="0.35">
      <c r="A10" s="10">
        <v>4</v>
      </c>
      <c r="B10" s="5" t="s">
        <v>60</v>
      </c>
      <c r="C10" s="6"/>
      <c r="D10" s="9"/>
      <c r="E10" s="7"/>
      <c r="F10" s="9"/>
    </row>
    <row r="11" spans="1:11" ht="21" x14ac:dyDescent="0.35">
      <c r="A11" s="10">
        <v>3</v>
      </c>
      <c r="B11" s="5" t="s">
        <v>26</v>
      </c>
      <c r="C11" s="6"/>
      <c r="D11" s="9"/>
      <c r="E11" s="7"/>
      <c r="F11" s="9"/>
    </row>
    <row r="12" spans="1:11" ht="21" x14ac:dyDescent="0.35">
      <c r="A12" s="10">
        <v>2</v>
      </c>
      <c r="B12" s="5" t="s">
        <v>25</v>
      </c>
      <c r="C12" s="6"/>
      <c r="D12" s="9"/>
      <c r="E12" s="7"/>
      <c r="F12" s="9"/>
    </row>
    <row r="13" spans="1:11" ht="21" x14ac:dyDescent="0.35">
      <c r="A13" s="10">
        <v>1</v>
      </c>
      <c r="B13" s="5" t="s">
        <v>24</v>
      </c>
      <c r="C13" s="6"/>
      <c r="D13" s="9"/>
      <c r="E13" s="7"/>
      <c r="F13" s="9"/>
    </row>
    <row r="14" spans="1:11" ht="21" x14ac:dyDescent="0.35">
      <c r="A14" s="5" t="s">
        <v>50</v>
      </c>
      <c r="B14" s="5" t="s">
        <v>50</v>
      </c>
      <c r="C14" s="6"/>
      <c r="D14" s="9"/>
      <c r="E14" s="7"/>
      <c r="F14" s="9"/>
    </row>
    <row r="15" spans="1:11" ht="70.5" x14ac:dyDescent="0.2">
      <c r="A15" s="15" t="s">
        <v>11</v>
      </c>
      <c r="B15" s="16" t="s">
        <v>10</v>
      </c>
      <c r="C15" s="15" t="s">
        <v>3</v>
      </c>
      <c r="D15" s="15" t="s">
        <v>12</v>
      </c>
      <c r="E15" s="17" t="s">
        <v>9</v>
      </c>
      <c r="F15" s="9"/>
    </row>
    <row r="16" spans="1:11" ht="21" x14ac:dyDescent="0.35">
      <c r="A16" s="18" t="str">
        <f t="shared" ref="A16:A40" si="0">B16&amp;C16</f>
        <v>5-SevereA-Almost Certain</v>
      </c>
      <c r="B16" s="5" t="s">
        <v>61</v>
      </c>
      <c r="C16" s="5" t="s">
        <v>19</v>
      </c>
      <c r="D16" s="5" t="s">
        <v>62</v>
      </c>
      <c r="E16" s="10">
        <v>25</v>
      </c>
      <c r="F16" s="9"/>
    </row>
    <row r="17" spans="1:6" ht="21" x14ac:dyDescent="0.35">
      <c r="A17" s="18" t="str">
        <f t="shared" si="0"/>
        <v>5-SevereB-Likely</v>
      </c>
      <c r="B17" s="5" t="s">
        <v>61</v>
      </c>
      <c r="C17" s="5" t="s">
        <v>20</v>
      </c>
      <c r="D17" s="5" t="s">
        <v>62</v>
      </c>
      <c r="E17" s="10">
        <v>20</v>
      </c>
      <c r="F17" s="9"/>
    </row>
    <row r="18" spans="1:6" ht="21" x14ac:dyDescent="0.35">
      <c r="A18" s="18" t="str">
        <f t="shared" si="0"/>
        <v>4-SignificantA-Almost Certain</v>
      </c>
      <c r="B18" s="5" t="s">
        <v>60</v>
      </c>
      <c r="C18" s="5" t="s">
        <v>19</v>
      </c>
      <c r="D18" s="5" t="s">
        <v>62</v>
      </c>
      <c r="E18" s="10">
        <v>20</v>
      </c>
      <c r="F18" s="9"/>
    </row>
    <row r="19" spans="1:6" ht="21" x14ac:dyDescent="0.35">
      <c r="A19" s="18" t="str">
        <f t="shared" si="0"/>
        <v>5-SevereC-Possible</v>
      </c>
      <c r="B19" s="5" t="s">
        <v>61</v>
      </c>
      <c r="C19" s="5" t="s">
        <v>21</v>
      </c>
      <c r="D19" s="5" t="s">
        <v>0</v>
      </c>
      <c r="E19" s="10">
        <v>15</v>
      </c>
      <c r="F19" s="9"/>
    </row>
    <row r="20" spans="1:6" ht="21" x14ac:dyDescent="0.35">
      <c r="A20" s="18" t="str">
        <f t="shared" si="0"/>
        <v>4-SignificantB-Likely</v>
      </c>
      <c r="B20" s="5" t="s">
        <v>60</v>
      </c>
      <c r="C20" s="5" t="s">
        <v>20</v>
      </c>
      <c r="D20" s="5" t="s">
        <v>0</v>
      </c>
      <c r="E20" s="10">
        <v>16</v>
      </c>
      <c r="F20" s="9"/>
    </row>
    <row r="21" spans="1:6" ht="21" x14ac:dyDescent="0.35">
      <c r="A21" s="18" t="str">
        <f t="shared" si="0"/>
        <v>3-ModerateA-Almost Certain</v>
      </c>
      <c r="B21" s="5" t="s">
        <v>26</v>
      </c>
      <c r="C21" s="5" t="s">
        <v>19</v>
      </c>
      <c r="D21" s="5" t="s">
        <v>0</v>
      </c>
      <c r="E21" s="10">
        <v>15</v>
      </c>
      <c r="F21" s="9"/>
    </row>
    <row r="22" spans="1:6" ht="21" x14ac:dyDescent="0.35">
      <c r="A22" s="18" t="str">
        <f t="shared" si="0"/>
        <v>5-SevereD-Unlikely</v>
      </c>
      <c r="B22" s="5" t="s">
        <v>61</v>
      </c>
      <c r="C22" s="5" t="s">
        <v>22</v>
      </c>
      <c r="D22" s="5" t="s">
        <v>0</v>
      </c>
      <c r="E22" s="10">
        <v>10</v>
      </c>
      <c r="F22" s="9"/>
    </row>
    <row r="23" spans="1:6" ht="21" x14ac:dyDescent="0.35">
      <c r="A23" s="18" t="str">
        <f t="shared" si="0"/>
        <v>4-SignificantC-Possible</v>
      </c>
      <c r="B23" s="5" t="s">
        <v>60</v>
      </c>
      <c r="C23" s="5" t="s">
        <v>21</v>
      </c>
      <c r="D23" s="5" t="s">
        <v>0</v>
      </c>
      <c r="E23" s="10">
        <v>12</v>
      </c>
      <c r="F23" s="9"/>
    </row>
    <row r="24" spans="1:6" ht="21" x14ac:dyDescent="0.35">
      <c r="A24" s="18" t="str">
        <f t="shared" si="0"/>
        <v>3-ModerateB-Likely</v>
      </c>
      <c r="B24" s="5" t="s">
        <v>26</v>
      </c>
      <c r="C24" s="5" t="s">
        <v>20</v>
      </c>
      <c r="D24" s="5" t="s">
        <v>0</v>
      </c>
      <c r="E24" s="10">
        <v>12</v>
      </c>
      <c r="F24" s="7"/>
    </row>
    <row r="25" spans="1:6" ht="21" x14ac:dyDescent="0.35">
      <c r="A25" s="18" t="str">
        <f t="shared" si="0"/>
        <v>2-MinorA-Almost Certain</v>
      </c>
      <c r="B25" s="5" t="s">
        <v>25</v>
      </c>
      <c r="C25" s="5" t="s">
        <v>19</v>
      </c>
      <c r="D25" s="5" t="s">
        <v>0</v>
      </c>
      <c r="E25" s="10">
        <v>10</v>
      </c>
      <c r="F25" s="7"/>
    </row>
    <row r="26" spans="1:6" ht="21" x14ac:dyDescent="0.35">
      <c r="A26" s="18" t="str">
        <f t="shared" si="0"/>
        <v>5-SevereE-Rare</v>
      </c>
      <c r="B26" s="5" t="s">
        <v>61</v>
      </c>
      <c r="C26" s="5" t="s">
        <v>23</v>
      </c>
      <c r="D26" s="5" t="s">
        <v>18</v>
      </c>
      <c r="E26" s="10">
        <v>5</v>
      </c>
      <c r="F26" s="7"/>
    </row>
    <row r="27" spans="1:6" ht="21" x14ac:dyDescent="0.35">
      <c r="A27" s="18" t="str">
        <f t="shared" si="0"/>
        <v>4-SignificantD-Unlikely</v>
      </c>
      <c r="B27" s="5" t="s">
        <v>60</v>
      </c>
      <c r="C27" s="5" t="s">
        <v>22</v>
      </c>
      <c r="D27" s="5" t="s">
        <v>18</v>
      </c>
      <c r="E27" s="10">
        <v>8</v>
      </c>
      <c r="F27" s="7"/>
    </row>
    <row r="28" spans="1:6" ht="21" x14ac:dyDescent="0.35">
      <c r="A28" s="18" t="str">
        <f t="shared" si="0"/>
        <v>3-ModerateC-Possible</v>
      </c>
      <c r="B28" s="5" t="s">
        <v>26</v>
      </c>
      <c r="C28" s="5" t="s">
        <v>21</v>
      </c>
      <c r="D28" s="5" t="s">
        <v>18</v>
      </c>
      <c r="E28" s="10">
        <v>9</v>
      </c>
      <c r="F28" s="7"/>
    </row>
    <row r="29" spans="1:6" ht="21" x14ac:dyDescent="0.35">
      <c r="A29" s="18" t="str">
        <f t="shared" si="0"/>
        <v>2-MinorB-Likely</v>
      </c>
      <c r="B29" s="5" t="s">
        <v>25</v>
      </c>
      <c r="C29" s="5" t="s">
        <v>20</v>
      </c>
      <c r="D29" s="5" t="s">
        <v>18</v>
      </c>
      <c r="E29" s="10">
        <v>8</v>
      </c>
      <c r="F29" s="7"/>
    </row>
    <row r="30" spans="1:6" ht="21" x14ac:dyDescent="0.35">
      <c r="A30" s="18" t="str">
        <f t="shared" si="0"/>
        <v>1-InsignificantA-Almost Certain</v>
      </c>
      <c r="B30" s="5" t="s">
        <v>24</v>
      </c>
      <c r="C30" s="5" t="s">
        <v>19</v>
      </c>
      <c r="D30" s="5" t="s">
        <v>18</v>
      </c>
      <c r="E30" s="10">
        <v>5</v>
      </c>
      <c r="F30" s="7"/>
    </row>
    <row r="31" spans="1:6" ht="21" x14ac:dyDescent="0.35">
      <c r="A31" s="18" t="str">
        <f t="shared" si="0"/>
        <v>4-SignificantE-Rare</v>
      </c>
      <c r="B31" s="5" t="s">
        <v>60</v>
      </c>
      <c r="C31" s="5" t="s">
        <v>23</v>
      </c>
      <c r="D31" s="5" t="s">
        <v>2</v>
      </c>
      <c r="E31" s="10">
        <v>4</v>
      </c>
      <c r="F31" s="7"/>
    </row>
    <row r="32" spans="1:6" ht="21" x14ac:dyDescent="0.35">
      <c r="A32" s="18" t="str">
        <f t="shared" si="0"/>
        <v>3-ModerateD-Unlikely</v>
      </c>
      <c r="B32" s="5" t="s">
        <v>26</v>
      </c>
      <c r="C32" s="5" t="s">
        <v>22</v>
      </c>
      <c r="D32" s="5" t="s">
        <v>18</v>
      </c>
      <c r="E32" s="10">
        <v>6</v>
      </c>
      <c r="F32" s="7"/>
    </row>
    <row r="33" spans="1:6" ht="21" x14ac:dyDescent="0.35">
      <c r="A33" s="18" t="str">
        <f t="shared" si="0"/>
        <v>2-MinorC-Possible</v>
      </c>
      <c r="B33" s="5" t="s">
        <v>25</v>
      </c>
      <c r="C33" s="5" t="s">
        <v>21</v>
      </c>
      <c r="D33" s="5" t="s">
        <v>18</v>
      </c>
      <c r="E33" s="10">
        <v>6</v>
      </c>
      <c r="F33" s="7"/>
    </row>
    <row r="34" spans="1:6" ht="21" x14ac:dyDescent="0.35">
      <c r="A34" s="18" t="str">
        <f t="shared" si="0"/>
        <v>1-InsignificantB-Likely</v>
      </c>
      <c r="B34" s="5" t="s">
        <v>24</v>
      </c>
      <c r="C34" s="5" t="s">
        <v>20</v>
      </c>
      <c r="D34" s="5" t="s">
        <v>2</v>
      </c>
      <c r="E34" s="10">
        <v>4</v>
      </c>
      <c r="F34" s="7"/>
    </row>
    <row r="35" spans="1:6" ht="21" x14ac:dyDescent="0.35">
      <c r="A35" s="18" t="str">
        <f t="shared" si="0"/>
        <v>3-ModerateE-Rare</v>
      </c>
      <c r="B35" s="5" t="s">
        <v>26</v>
      </c>
      <c r="C35" s="5" t="s">
        <v>23</v>
      </c>
      <c r="D35" s="5" t="s">
        <v>2</v>
      </c>
      <c r="E35" s="10">
        <v>3</v>
      </c>
      <c r="F35" s="7"/>
    </row>
    <row r="36" spans="1:6" ht="21" x14ac:dyDescent="0.35">
      <c r="A36" s="18" t="str">
        <f t="shared" si="0"/>
        <v>2-MinorD-Unlikely</v>
      </c>
      <c r="B36" s="5" t="s">
        <v>25</v>
      </c>
      <c r="C36" s="5" t="s">
        <v>22</v>
      </c>
      <c r="D36" s="5" t="s">
        <v>2</v>
      </c>
      <c r="E36" s="10">
        <v>4</v>
      </c>
      <c r="F36" s="7"/>
    </row>
    <row r="37" spans="1:6" ht="21" x14ac:dyDescent="0.35">
      <c r="A37" s="18" t="str">
        <f t="shared" si="0"/>
        <v>1-InsignificantC-Possible</v>
      </c>
      <c r="B37" s="5" t="s">
        <v>24</v>
      </c>
      <c r="C37" s="5" t="s">
        <v>21</v>
      </c>
      <c r="D37" s="5" t="s">
        <v>2</v>
      </c>
      <c r="E37" s="10">
        <v>3</v>
      </c>
      <c r="F37" s="7"/>
    </row>
    <row r="38" spans="1:6" ht="21" x14ac:dyDescent="0.35">
      <c r="A38" s="18" t="str">
        <f t="shared" si="0"/>
        <v>2-MinorE-Rare</v>
      </c>
      <c r="B38" s="5" t="s">
        <v>25</v>
      </c>
      <c r="C38" s="5" t="s">
        <v>23</v>
      </c>
      <c r="D38" s="5" t="s">
        <v>2</v>
      </c>
      <c r="E38" s="10">
        <v>2</v>
      </c>
      <c r="F38" s="7"/>
    </row>
    <row r="39" spans="1:6" ht="21" x14ac:dyDescent="0.35">
      <c r="A39" s="18" t="str">
        <f t="shared" si="0"/>
        <v>1-InsignificantD-Unlikely</v>
      </c>
      <c r="B39" s="5" t="s">
        <v>24</v>
      </c>
      <c r="C39" s="5" t="s">
        <v>22</v>
      </c>
      <c r="D39" s="5" t="s">
        <v>2</v>
      </c>
      <c r="E39" s="10">
        <v>2</v>
      </c>
      <c r="F39" s="7"/>
    </row>
    <row r="40" spans="1:6" ht="21" x14ac:dyDescent="0.35">
      <c r="A40" s="18" t="str">
        <f t="shared" si="0"/>
        <v>1-InsignificantE-Rare</v>
      </c>
      <c r="B40" s="5" t="s">
        <v>24</v>
      </c>
      <c r="C40" s="5" t="s">
        <v>23</v>
      </c>
      <c r="D40" s="5" t="s">
        <v>2</v>
      </c>
      <c r="E40" s="10">
        <v>1</v>
      </c>
      <c r="F40" s="7"/>
    </row>
    <row r="41" spans="1:6" ht="21" x14ac:dyDescent="0.35">
      <c r="A41" s="5" t="s">
        <v>50</v>
      </c>
      <c r="B41" s="5" t="s">
        <v>50</v>
      </c>
      <c r="C41" s="5" t="s">
        <v>50</v>
      </c>
      <c r="D41" s="5" t="s">
        <v>50</v>
      </c>
      <c r="E41" s="5" t="s">
        <v>50</v>
      </c>
      <c r="F41" s="7"/>
    </row>
    <row r="42" spans="1:6" ht="21" x14ac:dyDescent="0.35">
      <c r="A42" s="12"/>
      <c r="B42" s="5"/>
      <c r="C42" s="6"/>
      <c r="D42" s="9"/>
      <c r="E42" s="7"/>
      <c r="F42" s="7"/>
    </row>
    <row r="43" spans="1:6" ht="21" x14ac:dyDescent="0.35">
      <c r="A43" s="11"/>
      <c r="B43" s="19"/>
      <c r="C43" s="20"/>
      <c r="D43" s="21"/>
      <c r="E43" s="14"/>
      <c r="F43" s="7"/>
    </row>
    <row r="44" spans="1:6" ht="21" x14ac:dyDescent="0.35">
      <c r="A44" s="11"/>
      <c r="B44" s="19"/>
      <c r="C44" s="20"/>
      <c r="D44" s="21"/>
      <c r="E44" s="14"/>
      <c r="F44" s="7"/>
    </row>
    <row r="45" spans="1:6" ht="93" x14ac:dyDescent="0.35">
      <c r="A45" s="22" t="s">
        <v>13</v>
      </c>
      <c r="B45" s="23"/>
      <c r="C45" s="24"/>
      <c r="D45" s="25"/>
      <c r="E45" s="26" t="s">
        <v>14</v>
      </c>
      <c r="F45" s="7"/>
    </row>
    <row r="46" spans="1:6" ht="21" x14ac:dyDescent="0.35">
      <c r="A46" s="27" t="s">
        <v>15</v>
      </c>
      <c r="B46" s="23" t="s">
        <v>2</v>
      </c>
      <c r="C46" s="24"/>
      <c r="D46" s="25"/>
      <c r="E46" s="28">
        <v>1</v>
      </c>
      <c r="F46" s="7"/>
    </row>
    <row r="47" spans="1:6" ht="21" x14ac:dyDescent="0.35">
      <c r="A47" s="27" t="s">
        <v>15</v>
      </c>
      <c r="B47" s="23" t="s">
        <v>18</v>
      </c>
      <c r="C47" s="24"/>
      <c r="D47" s="25"/>
      <c r="E47" s="28">
        <v>2</v>
      </c>
      <c r="F47" s="7"/>
    </row>
    <row r="48" spans="1:6" ht="21" x14ac:dyDescent="0.35">
      <c r="A48" s="27" t="s">
        <v>15</v>
      </c>
      <c r="B48" s="23" t="s">
        <v>0</v>
      </c>
      <c r="C48" s="24"/>
      <c r="D48" s="25"/>
      <c r="E48" s="28">
        <v>3</v>
      </c>
      <c r="F48" s="7"/>
    </row>
    <row r="49" spans="1:6" ht="21" x14ac:dyDescent="0.35">
      <c r="A49" s="27" t="s">
        <v>16</v>
      </c>
      <c r="B49" s="23" t="s">
        <v>2</v>
      </c>
      <c r="C49" s="23"/>
      <c r="D49" s="24"/>
      <c r="E49" s="28">
        <v>4</v>
      </c>
      <c r="F49" s="7"/>
    </row>
    <row r="50" spans="1:6" ht="21" x14ac:dyDescent="0.35">
      <c r="A50" s="27" t="s">
        <v>16</v>
      </c>
      <c r="B50" s="23" t="s">
        <v>18</v>
      </c>
      <c r="C50" s="23"/>
      <c r="D50" s="24"/>
      <c r="E50" s="28">
        <v>5</v>
      </c>
      <c r="F50" s="9"/>
    </row>
    <row r="51" spans="1:6" ht="21" x14ac:dyDescent="0.35">
      <c r="A51" s="27" t="s">
        <v>16</v>
      </c>
      <c r="B51" s="23" t="s">
        <v>0</v>
      </c>
      <c r="C51" s="23"/>
      <c r="D51" s="24"/>
      <c r="E51" s="28">
        <v>6</v>
      </c>
      <c r="F51" s="9"/>
    </row>
    <row r="52" spans="1:6" ht="21" x14ac:dyDescent="0.35">
      <c r="A52" s="27" t="s">
        <v>17</v>
      </c>
      <c r="B52" s="23" t="s">
        <v>2</v>
      </c>
      <c r="C52" s="23"/>
      <c r="D52" s="24"/>
      <c r="E52" s="28">
        <v>7</v>
      </c>
      <c r="F52" s="21"/>
    </row>
    <row r="53" spans="1:6" ht="21" x14ac:dyDescent="0.35">
      <c r="A53" s="27" t="s">
        <v>17</v>
      </c>
      <c r="B53" s="23" t="s">
        <v>18</v>
      </c>
      <c r="C53" s="23"/>
      <c r="D53" s="24"/>
      <c r="E53" s="28">
        <v>8</v>
      </c>
      <c r="F53" s="21"/>
    </row>
    <row r="54" spans="1:6" ht="21" x14ac:dyDescent="0.35">
      <c r="A54" s="27" t="s">
        <v>17</v>
      </c>
      <c r="B54" s="23" t="s">
        <v>0</v>
      </c>
      <c r="C54" s="23"/>
      <c r="D54" s="24"/>
      <c r="E54" s="28">
        <v>9</v>
      </c>
      <c r="F54" s="21"/>
    </row>
    <row r="55" spans="1:6" ht="21" x14ac:dyDescent="0.35">
      <c r="A55" s="29"/>
      <c r="B55" s="23"/>
      <c r="C55" s="23"/>
      <c r="D55" s="24"/>
      <c r="E55" s="30"/>
      <c r="F55" s="21"/>
    </row>
    <row r="56" spans="1:6" ht="21" x14ac:dyDescent="0.35">
      <c r="A56" s="31"/>
      <c r="B56" s="19"/>
      <c r="C56" s="19"/>
      <c r="D56" s="20"/>
      <c r="E56" s="14"/>
      <c r="F56" s="21"/>
    </row>
    <row r="57" spans="1:6" ht="21" x14ac:dyDescent="0.35">
      <c r="A57" s="31"/>
      <c r="B57" s="19"/>
      <c r="C57" s="19"/>
      <c r="D57" s="20"/>
      <c r="E57" s="14"/>
      <c r="F57" s="21"/>
    </row>
    <row r="58" spans="1:6" ht="21" x14ac:dyDescent="0.35">
      <c r="A58" s="32" t="s">
        <v>27</v>
      </c>
      <c r="B58" s="33"/>
      <c r="C58" s="19"/>
      <c r="D58" s="20"/>
      <c r="E58" s="14"/>
      <c r="F58" s="14"/>
    </row>
    <row r="59" spans="1:6" ht="21" x14ac:dyDescent="0.35">
      <c r="A59" s="34"/>
      <c r="B59" s="33"/>
      <c r="C59" s="19"/>
      <c r="D59" s="20"/>
      <c r="E59" s="14"/>
      <c r="F59" s="14"/>
    </row>
    <row r="60" spans="1:6" ht="21" x14ac:dyDescent="0.35">
      <c r="A60" s="35">
        <v>0</v>
      </c>
      <c r="B60" s="33"/>
      <c r="C60" s="19"/>
      <c r="D60" s="20"/>
      <c r="E60" s="14"/>
      <c r="F60" s="14"/>
    </row>
    <row r="61" spans="1:6" ht="21" x14ac:dyDescent="0.35">
      <c r="A61" s="35">
        <v>0.1</v>
      </c>
      <c r="B61" s="33"/>
      <c r="C61" s="19"/>
      <c r="D61" s="20"/>
      <c r="E61" s="14"/>
      <c r="F61" s="14"/>
    </row>
    <row r="62" spans="1:6" ht="21" x14ac:dyDescent="0.35">
      <c r="A62" s="35">
        <v>0.2</v>
      </c>
      <c r="B62" s="33"/>
      <c r="C62" s="19"/>
      <c r="D62" s="20"/>
      <c r="E62" s="14"/>
      <c r="F62" s="14"/>
    </row>
    <row r="63" spans="1:6" ht="21" x14ac:dyDescent="0.35">
      <c r="A63" s="35">
        <v>0.3</v>
      </c>
      <c r="B63" s="33"/>
      <c r="C63" s="19"/>
      <c r="D63" s="20"/>
      <c r="E63" s="14"/>
      <c r="F63" s="14"/>
    </row>
    <row r="64" spans="1:6" ht="21" x14ac:dyDescent="0.35">
      <c r="A64" s="35">
        <v>0.4</v>
      </c>
      <c r="B64" s="33"/>
      <c r="C64" s="19"/>
      <c r="D64" s="20"/>
      <c r="E64" s="14"/>
      <c r="F64" s="14"/>
    </row>
    <row r="65" spans="1:6" ht="21" x14ac:dyDescent="0.35">
      <c r="A65" s="35">
        <v>0.5</v>
      </c>
      <c r="B65" s="33"/>
      <c r="C65" s="19"/>
      <c r="D65" s="20"/>
      <c r="E65" s="14"/>
      <c r="F65" s="14"/>
    </row>
    <row r="66" spans="1:6" ht="21" x14ac:dyDescent="0.35">
      <c r="A66" s="35">
        <v>0.6</v>
      </c>
      <c r="B66" s="33"/>
      <c r="C66" s="19"/>
      <c r="D66" s="20"/>
      <c r="E66" s="14"/>
      <c r="F66" s="14"/>
    </row>
    <row r="67" spans="1:6" ht="21" x14ac:dyDescent="0.35">
      <c r="A67" s="35">
        <v>0.7</v>
      </c>
      <c r="B67" s="33"/>
      <c r="C67" s="19"/>
      <c r="D67" s="20"/>
      <c r="E67" s="14"/>
      <c r="F67" s="14"/>
    </row>
    <row r="68" spans="1:6" ht="21" x14ac:dyDescent="0.35">
      <c r="A68" s="35">
        <v>0.8</v>
      </c>
      <c r="B68" s="33"/>
      <c r="C68" s="19"/>
      <c r="D68" s="20"/>
      <c r="E68" s="14"/>
      <c r="F68" s="14"/>
    </row>
    <row r="69" spans="1:6" ht="21" x14ac:dyDescent="0.35">
      <c r="A69" s="35">
        <v>0.9</v>
      </c>
      <c r="B69" s="33"/>
      <c r="C69" s="19"/>
      <c r="D69" s="20"/>
      <c r="E69" s="14"/>
      <c r="F69" s="14"/>
    </row>
    <row r="70" spans="1:6" ht="21" x14ac:dyDescent="0.35">
      <c r="A70" s="35">
        <v>1</v>
      </c>
      <c r="B70" s="33"/>
      <c r="C70" s="19"/>
      <c r="D70" s="20"/>
      <c r="E70" s="14"/>
      <c r="F70" s="14"/>
    </row>
    <row r="71" spans="1:6" ht="21" x14ac:dyDescent="0.35">
      <c r="A71" s="34"/>
      <c r="B71" s="33"/>
      <c r="C71" s="19"/>
      <c r="D71" s="20"/>
      <c r="E71" s="14"/>
      <c r="F71" s="14"/>
    </row>
    <row r="72" spans="1:6" ht="21" x14ac:dyDescent="0.35">
      <c r="A72" s="31"/>
      <c r="B72" s="19"/>
      <c r="C72" s="19"/>
      <c r="D72" s="20"/>
      <c r="E72" s="14"/>
      <c r="F72" s="14"/>
    </row>
    <row r="73" spans="1:6" ht="21.75" thickBot="1" x14ac:dyDescent="0.4">
      <c r="A73" s="36"/>
      <c r="B73" s="37"/>
      <c r="C73" s="37"/>
      <c r="D73" s="38"/>
      <c r="E73" s="39"/>
      <c r="F73" s="14"/>
    </row>
    <row r="74" spans="1:6" ht="21" x14ac:dyDescent="0.35">
      <c r="A74" s="2"/>
      <c r="B74" s="4"/>
      <c r="C74" s="4"/>
      <c r="D74" s="4"/>
      <c r="E74" s="2"/>
      <c r="F74" s="14"/>
    </row>
    <row r="75" spans="1:6" ht="21" x14ac:dyDescent="0.35">
      <c r="A75" s="2"/>
      <c r="B75" s="4"/>
      <c r="C75" s="4"/>
      <c r="D75" s="4"/>
      <c r="E75" s="2"/>
      <c r="F75" s="14"/>
    </row>
    <row r="76" spans="1:6" ht="21" x14ac:dyDescent="0.35">
      <c r="A76" s="2"/>
      <c r="B76" s="4"/>
      <c r="C76" s="4"/>
      <c r="D76" s="4"/>
      <c r="E76" s="2"/>
      <c r="F76" s="14"/>
    </row>
    <row r="77" spans="1:6" ht="21" x14ac:dyDescent="0.35">
      <c r="A77" s="2"/>
      <c r="B77" s="4"/>
      <c r="C77" s="4"/>
      <c r="D77" s="4"/>
      <c r="E77" s="2"/>
      <c r="F77" s="14"/>
    </row>
    <row r="78" spans="1:6" ht="21" x14ac:dyDescent="0.35">
      <c r="A78" s="2"/>
      <c r="B78" s="4"/>
      <c r="C78" s="4"/>
      <c r="D78" s="4"/>
      <c r="E78" s="2"/>
      <c r="F78" s="14"/>
    </row>
    <row r="79" spans="1:6" ht="21" x14ac:dyDescent="0.35">
      <c r="A79" s="2"/>
      <c r="B79" s="4"/>
      <c r="C79" s="4"/>
      <c r="D79" s="4"/>
      <c r="E79" s="2"/>
      <c r="F79" s="14"/>
    </row>
    <row r="80" spans="1:6" ht="21" x14ac:dyDescent="0.35">
      <c r="A80" s="2"/>
      <c r="B80" s="4"/>
      <c r="C80" s="4"/>
      <c r="D80" s="4"/>
      <c r="E80" s="2"/>
      <c r="F80" s="14"/>
    </row>
    <row r="81" spans="1:6" ht="21" x14ac:dyDescent="0.35">
      <c r="A81" s="2"/>
      <c r="B81" s="4"/>
      <c r="C81" s="4"/>
      <c r="D81" s="4"/>
      <c r="E81" s="2"/>
      <c r="F81" s="14"/>
    </row>
  </sheetData>
  <sheetProtection algorithmName="SHA-512" hashValue="i2k/StLY2Ze10nxcSFYuKymrdoYr/ELMxxuxTnhjdhXAvBfw904XkF9Ar4usJZR639Iugy03b70GUdPzrmtrtw==" saltValue="qGfhyor9YUy0OwOA6Xe52Q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A04D4D466E7EF14384DBF0648AA431EA050045813A525BFA594E94433088085BBD4A" ma:contentTypeVersion="22" ma:contentTypeDescription="" ma:contentTypeScope="" ma:versionID="e369d83407258251ff121dd9b32f0dc8">
  <xsd:schema xmlns:xsd="http://www.w3.org/2001/XMLSchema" xmlns:xs="http://www.w3.org/2001/XMLSchema" xmlns:p="http://schemas.microsoft.com/office/2006/metadata/properties" xmlns:ns1="http://schemas.microsoft.com/sharepoint/v3" xmlns:ns2="8a64eb7c-21f6-4888-8f17-b2db50d3dc9a" xmlns:ns3="0062301b-cb1b-4c6a-b03b-ce9666ca156f" targetNamespace="http://schemas.microsoft.com/office/2006/metadata/properties" ma:root="true" ma:fieldsID="c38bf5a68f1d80d2aa0eb022d2831eee" ns1:_="" ns2:_="" ns3:_="">
    <xsd:import namespace="http://schemas.microsoft.com/sharepoint/v3"/>
    <xsd:import namespace="8a64eb7c-21f6-4888-8f17-b2db50d3dc9a"/>
    <xsd:import namespace="0062301b-cb1b-4c6a-b03b-ce9666ca156f"/>
    <xsd:element name="properties">
      <xsd:complexType>
        <xsd:sequence>
          <xsd:element name="documentManagement">
            <xsd:complexType>
              <xsd:all>
                <xsd:element ref="ns1:Author" minOccurs="0"/>
                <xsd:element ref="ns2:ComRelatedDocuments" minOccurs="0"/>
                <xsd:element ref="ns2:ComDisposition" minOccurs="0"/>
                <xsd:element ref="ns2:ComPublicationType" minOccurs="0"/>
                <xsd:element ref="ns2:ComPublicationDate" minOccurs="0"/>
                <xsd:element ref="ns2:ComYear" minOccurs="0"/>
                <xsd:element ref="ns2:ComCanbePublishedtoInternet" minOccurs="0"/>
                <xsd:element ref="ns2:ComApprovedforInternetPublishing" minOccurs="0"/>
                <xsd:element ref="ns2:ComPublishedtoInternetDate" minOccurs="0"/>
                <xsd:element ref="ns2:ComModifiedBytext" minOccurs="0"/>
                <xsd:element ref="ns2:ComCreatedBytext" minOccurs="0"/>
                <xsd:element ref="ns2:ComeDocsDescription" minOccurs="0"/>
                <xsd:element ref="ns2:ComeDocsNumber" minOccurs="0"/>
                <xsd:element ref="ns2:ComWeConnectProgramme" minOccurs="0"/>
                <xsd:element ref="ns2:ComWeConnectKeyword" minOccurs="0"/>
                <xsd:element ref="ns2:ComWeConnectActivity" minOccurs="0"/>
                <xsd:element ref="ns2:ComRecordNumber" minOccurs="0"/>
                <xsd:element ref="ns3:ComAuth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2" nillable="true" ma:displayName="Created By" ma:indexed="true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eb7c-21f6-4888-8f17-b2db50d3dc9a" elementFormDefault="qualified">
    <xsd:import namespace="http://schemas.microsoft.com/office/2006/documentManagement/types"/>
    <xsd:import namespace="http://schemas.microsoft.com/office/infopath/2007/PartnerControls"/>
    <xsd:element name="ComRelatedDocuments" ma:index="3" nillable="true" ma:displayName="Related Documents" ma:description="Enter the URL or name of the related document." ma:internalName="ComRelatedDocuments" ma:readOnly="false">
      <xsd:simpleType>
        <xsd:restriction base="dms:Note"/>
      </xsd:simpleType>
    </xsd:element>
    <xsd:element name="ComDisposition" ma:index="4" nillable="true" ma:displayName="Disposition" ma:description="Tick if Archive or Permanent Record" ma:internalName="ComDisposition" ma:readOnly="false">
      <xsd:simpleType>
        <xsd:restriction base="dms:Boolean"/>
      </xsd:simpleType>
    </xsd:element>
    <xsd:element name="ComPublicationType" ma:index="5" nillable="true" ma:displayName="Publication Type" ma:internalName="ComPublicationType" ma:readOnly="false">
      <xsd:simpleType>
        <xsd:restriction base="dms:Text"/>
      </xsd:simpleType>
    </xsd:element>
    <xsd:element name="ComPublicationDate" ma:index="6" nillable="true" ma:displayName="Publication Date" ma:format="DateOnly" ma:internalName="ComPublicationDate" ma:readOnly="false">
      <xsd:simpleType>
        <xsd:restriction base="dms:DateTime"/>
      </xsd:simpleType>
    </xsd:element>
    <xsd:element name="ComYear" ma:index="7" nillable="true" ma:displayName="Year" ma:default="2019" ma:format="Dropdown" ma:indexed="true" ma:internalName="ComYear">
      <xsd:simpleType>
        <xsd:restriction base="dms:Choice">
          <xsd:enumeration value="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ComCanbePublishedtoInternet" ma:index="8" nillable="true" ma:displayName="Can be Published to Internet" ma:internalName="ComCanbePublishedtoInternet">
      <xsd:simpleType>
        <xsd:restriction base="dms:Boolean"/>
      </xsd:simpleType>
    </xsd:element>
    <xsd:element name="ComApprovedforInternetPublishing" ma:index="9" nillable="true" ma:displayName="Approved for Internet Publishing" ma:internalName="ComApprovedforInternetPublishing">
      <xsd:simpleType>
        <xsd:restriction base="dms:Boolean"/>
      </xsd:simpleType>
    </xsd:element>
    <xsd:element name="ComPublishedtoInternetDate" ma:index="10" nillable="true" ma:displayName="Published to Internet Date" ma:format="DateOnly" ma:internalName="ComPublishedtoInternetDate">
      <xsd:simpleType>
        <xsd:restriction base="dms:DateTime"/>
      </xsd:simpleType>
    </xsd:element>
    <xsd:element name="ComModifiedBytext" ma:index="11" nillable="true" ma:displayName="Modified By User" ma:internalName="ComModifiedBytext" ma:readOnly="false">
      <xsd:simpleType>
        <xsd:restriction base="dms:Text"/>
      </xsd:simpleType>
    </xsd:element>
    <xsd:element name="ComCreatedBytext" ma:index="12" nillable="true" ma:displayName="Created By User" ma:internalName="ComCreatedBytext" ma:readOnly="false">
      <xsd:simpleType>
        <xsd:restriction base="dms:Text"/>
      </xsd:simpleType>
    </xsd:element>
    <xsd:element name="ComeDocsDescription" ma:index="13" nillable="true" ma:displayName="eDocs Description" ma:internalName="ComeDocsDescription" ma:readOnly="false">
      <xsd:simpleType>
        <xsd:restriction base="dms:Note"/>
      </xsd:simpleType>
    </xsd:element>
    <xsd:element name="ComeDocsNumber" ma:index="14" nillable="true" ma:displayName="eDocs Number" ma:indexed="true" ma:internalName="ComeDocsNumber" ma:readOnly="false">
      <xsd:simpleType>
        <xsd:restriction base="dms:Text"/>
      </xsd:simpleType>
    </xsd:element>
    <xsd:element name="ComWeConnectProgramme" ma:index="15" nillable="true" ma:displayName="Programme" ma:default="Organisation" ma:internalName="ComWeConnectProgramme" ma:readOnly="false">
      <xsd:simpleType>
        <xsd:restriction base="dms:Text"/>
      </xsd:simpleType>
    </xsd:element>
    <xsd:element name="ComWeConnectKeyword" ma:index="16" nillable="true" ma:displayName="Keyword" ma:default="Information Management" ma:internalName="ComWeConnectKeyword" ma:readOnly="false">
      <xsd:simpleType>
        <xsd:restriction base="dms:Text"/>
      </xsd:simpleType>
    </xsd:element>
    <xsd:element name="ComWeConnectActivity" ma:index="17" nillable="true" ma:displayName="Activity" ma:default="Publications" ma:internalName="ComWeConnectActivity" ma:readOnly="false">
      <xsd:simpleType>
        <xsd:restriction base="dms:Text"/>
      </xsd:simpleType>
    </xsd:element>
    <xsd:element name="ComRecordNumber" ma:index="18" nillable="true" ma:displayName="Record Number" ma:internalName="ComRecordNumb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2301b-cb1b-4c6a-b03b-ce9666ca156f" elementFormDefault="qualified">
    <xsd:import namespace="http://schemas.microsoft.com/office/2006/documentManagement/types"/>
    <xsd:import namespace="http://schemas.microsoft.com/office/infopath/2007/PartnerControls"/>
    <xsd:element name="ComAuthor" ma:index="26" nillable="true" ma:displayName="Author" ma:internalName="ComAutho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2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WeConnectProgramme xmlns="8a64eb7c-21f6-4888-8f17-b2db50d3dc9a">Organisation</ComWeConnectProgramme>
    <ComDisposition xmlns="8a64eb7c-21f6-4888-8f17-b2db50d3dc9a">false</ComDisposition>
    <ComeDocsDescription xmlns="8a64eb7c-21f6-4888-8f17-b2db50d3dc9a" xsi:nil="true"/>
    <ComWeConnectKeyword xmlns="8a64eb7c-21f6-4888-8f17-b2db50d3dc9a">Information Management</ComWeConnectKeyword>
    <ComeDocsNumber xmlns="8a64eb7c-21f6-4888-8f17-b2db50d3dc9a" xsi:nil="true"/>
    <ComRelatedDocuments xmlns="8a64eb7c-21f6-4888-8f17-b2db50d3dc9a" xsi:nil="true"/>
    <ComYear xmlns="8a64eb7c-21f6-4888-8f17-b2db50d3dc9a">2017</ComYear>
    <ComCreatedBytext xmlns="8a64eb7c-21f6-4888-8f17-b2db50d3dc9a">Demi Leggerini</ComCreatedBytext>
    <ComWeConnectActivity xmlns="8a64eb7c-21f6-4888-8f17-b2db50d3dc9a">Publications</ComWeConnectActivity>
    <ComPublicationType xmlns="8a64eb7c-21f6-4888-8f17-b2db50d3dc9a" xsi:nil="true"/>
    <ComApprovedforInternetPublishing xmlns="8a64eb7c-21f6-4888-8f17-b2db50d3dc9a">false</ComApprovedforInternetPublishing>
    <ComPublicationDate xmlns="8a64eb7c-21f6-4888-8f17-b2db50d3dc9a" xsi:nil="true"/>
    <ComCanbePublishedtoInternet xmlns="8a64eb7c-21f6-4888-8f17-b2db50d3dc9a">false</ComCanbePublishedtoInternet>
    <ComModifiedBytext xmlns="8a64eb7c-21f6-4888-8f17-b2db50d3dc9a">Demi Leggerini</ComModifiedBytext>
    <ComRecordNumber xmlns="8a64eb7c-21f6-4888-8f17-b2db50d3dc9a">R0002687232</ComRecordNumber>
    <ComPublishedtoInternetDate xmlns="8a64eb7c-21f6-4888-8f17-b2db50d3dc9a" xsi:nil="true"/>
    <ComAuthor xmlns="0062301b-cb1b-4c6a-b03b-ce9666ca156f" xsi:nil="true"/>
  </documentManagement>
</p:properties>
</file>

<file path=customXml/itemProps1.xml><?xml version="1.0" encoding="utf-8"?>
<ds:datastoreItem xmlns:ds="http://schemas.openxmlformats.org/officeDocument/2006/customXml" ds:itemID="{4E4D2675-8723-478E-888C-AE5B2C76B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CD9F8D-51CC-4353-8E36-ECD98B931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64eb7c-21f6-4888-8f17-b2db50d3dc9a"/>
    <ds:schemaRef ds:uri="0062301b-cb1b-4c6a-b03b-ce9666ca1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ED6BAA-3238-4C3B-8CD0-1C90F6CF5A37}">
  <ds:schemaRefs>
    <ds:schemaRef ds:uri="http://schemas.microsoft.com/sharepoint/v3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0062301b-cb1b-4c6a-b03b-ce9666ca156f"/>
    <ds:schemaRef ds:uri="http://schemas.microsoft.com/office/2006/metadata/properties"/>
    <ds:schemaRef ds:uri="http://purl.org/dc/elements/1.1/"/>
    <ds:schemaRef ds:uri="8a64eb7c-21f6-4888-8f17-b2db50d3dc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EVENT Risk Register Template</vt:lpstr>
      <vt:lpstr>City of Swan Risk Tables</vt:lpstr>
      <vt:lpstr>Risk Process</vt:lpstr>
      <vt:lpstr>Hierarchy of Controls</vt:lpstr>
      <vt:lpstr>Lists</vt:lpstr>
      <vt:lpstr>'City of Swan Risk Tables'!Print_Area</vt:lpstr>
      <vt:lpstr>'EVENT Risk Register Template'!Print_Area</vt:lpstr>
      <vt:lpstr>'EVENT Risk Register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- Event - Risk Management - Risk Register</dc:title>
  <dc:subject>Risk Assessments</dc:subject>
  <dc:creator>EHM</dc:creator>
  <dc:description/>
  <cp:lastModifiedBy>Wendy M Murphy</cp:lastModifiedBy>
  <cp:revision>1</cp:revision>
  <cp:lastPrinted>2018-12-14T05:19:20Z</cp:lastPrinted>
  <dcterms:created xsi:type="dcterms:W3CDTF">2003-04-15T14:29:49Z</dcterms:created>
  <dcterms:modified xsi:type="dcterms:W3CDTF">2020-01-19T23:56:49Z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  <property fmtid="{D5CDD505-2E9C-101B-9397-08002B2CF9AE}" pid="5" name="ContentTypeId">
    <vt:lpwstr>0x010100A04D4D466E7EF14384DBF0648AA431EA050045813A525BFA594E94433088085BBD4A</vt:lpwstr>
  </property>
  <property fmtid="{D5CDD505-2E9C-101B-9397-08002B2CF9AE}" pid="6" name="RecordPoint_WorkflowType">
    <vt:lpwstr>ActiveSubmitStub</vt:lpwstr>
  </property>
  <property fmtid="{D5CDD505-2E9C-101B-9397-08002B2CF9AE}" pid="7" name="RecordPoint_ActiveItemUniqueId">
    <vt:lpwstr>{d2fef142-e973-4021-b3b5-79c156882c11}</vt:lpwstr>
  </property>
  <property fmtid="{D5CDD505-2E9C-101B-9397-08002B2CF9AE}" pid="8" name="RecordPoint_ActiveItemWebId">
    <vt:lpwstr>{0062301b-cb1b-4c6a-b03b-ce9666ca156f}</vt:lpwstr>
  </property>
  <property fmtid="{D5CDD505-2E9C-101B-9397-08002B2CF9AE}" pid="9" name="RecordPoint_ActiveItemSiteId">
    <vt:lpwstr>{205846a1-d537-4429-9923-4b65c5c1dc0b}</vt:lpwstr>
  </property>
  <property fmtid="{D5CDD505-2E9C-101B-9397-08002B2CF9AE}" pid="10" name="RecordPoint_ActiveItemListId">
    <vt:lpwstr>{483e709e-0cc1-4ddd-9911-0bfe5b9c170d}</vt:lpwstr>
  </property>
  <property fmtid="{D5CDD505-2E9C-101B-9397-08002B2CF9AE}" pid="11" name="CoMRelatedPermalink">
    <vt:lpwstr/>
  </property>
  <property fmtid="{D5CDD505-2E9C-101B-9397-08002B2CF9AE}" pid="12" name="RecordPoint_SubmissionCompleted">
    <vt:lpwstr>2020-01-14T16:39:16.8105224+08:00</vt:lpwstr>
  </property>
  <property fmtid="{D5CDD505-2E9C-101B-9397-08002B2CF9AE}" pid="13" name="RecordPoint_RecordNumberSubmitted">
    <vt:lpwstr>R0002687232</vt:lpwstr>
  </property>
</Properties>
</file>